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D418D739-AD8B-43DB-B0B7-DFDAA2006C85}" xr6:coauthVersionLast="47" xr6:coauthVersionMax="47" xr10:uidLastSave="{00000000-0000-0000-0000-000000000000}"/>
  <bookViews>
    <workbookView xWindow="-120" yWindow="-120" windowWidth="20730" windowHeight="11160" tabRatio="925" activeTab="1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'!$A$1:$J$38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8" l="1"/>
  <c r="I52" i="6" l="1"/>
  <c r="I47" i="6"/>
  <c r="I46" i="6"/>
  <c r="I45" i="6"/>
  <c r="I43" i="2"/>
  <c r="I42" i="2"/>
  <c r="I41" i="2"/>
  <c r="I37" i="2"/>
  <c r="E36" i="25" l="1"/>
  <c r="E105" i="25"/>
  <c r="I28" i="6"/>
  <c r="I29" i="6"/>
  <c r="I30" i="6"/>
  <c r="I31" i="6"/>
  <c r="I32" i="6"/>
  <c r="I74" i="7"/>
  <c r="I73" i="7"/>
  <c r="I72" i="7"/>
  <c r="I75" i="7" s="1"/>
  <c r="I67" i="7"/>
  <c r="I66" i="7"/>
  <c r="I65" i="7"/>
  <c r="I68" i="7" s="1"/>
  <c r="I61" i="7"/>
  <c r="I60" i="7"/>
  <c r="I59" i="7"/>
  <c r="I4" i="7"/>
  <c r="I9" i="7"/>
  <c r="I8" i="7"/>
  <c r="I31" i="7"/>
  <c r="I10" i="7"/>
  <c r="I32" i="7"/>
  <c r="I11" i="7"/>
  <c r="I7" i="7"/>
  <c r="I33" i="7"/>
  <c r="I60" i="6"/>
  <c r="I59" i="6"/>
  <c r="I58" i="6"/>
  <c r="I61" i="6" l="1"/>
  <c r="I62" i="7"/>
  <c r="H124" i="25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0" i="2"/>
  <c r="I13" i="2"/>
  <c r="I14" i="2"/>
  <c r="I15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F21" i="17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3" i="26"/>
  <c r="I4" i="26"/>
  <c r="J42" i="28" s="1"/>
  <c r="J111" i="28" l="1"/>
  <c r="I37" i="26"/>
  <c r="I43" i="26"/>
  <c r="J181" i="17"/>
  <c r="J111" i="17"/>
  <c r="J42" i="17"/>
  <c r="I49" i="26"/>
  <c r="E178" i="25"/>
  <c r="E175" i="25"/>
  <c r="E108" i="25"/>
  <c r="E39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9" i="8"/>
  <c r="I48" i="8"/>
  <c r="I47" i="8"/>
  <c r="I43" i="8"/>
  <c r="I42" i="8"/>
  <c r="I41" i="8"/>
  <c r="I37" i="8"/>
  <c r="I36" i="8"/>
  <c r="I35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54" i="7"/>
  <c r="I53" i="7"/>
  <c r="I52" i="7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37" i="21"/>
  <c r="I36" i="21"/>
  <c r="I35" i="21"/>
  <c r="I31" i="21"/>
  <c r="I30" i="21"/>
  <c r="I29" i="21"/>
  <c r="I25" i="21"/>
  <c r="I24" i="21"/>
  <c r="I23" i="21"/>
  <c r="I53" i="6"/>
  <c r="I51" i="6"/>
  <c r="I41" i="6"/>
  <c r="I40" i="6"/>
  <c r="I39" i="6"/>
  <c r="I49" i="2"/>
  <c r="I48" i="2"/>
  <c r="I47" i="2"/>
  <c r="I35" i="2"/>
  <c r="I36" i="2"/>
  <c r="I25" i="2"/>
  <c r="J181" i="25" l="1"/>
  <c r="J181" i="27"/>
  <c r="J111" i="27"/>
  <c r="J42" i="27"/>
  <c r="I49" i="9"/>
  <c r="I49" i="24"/>
  <c r="I37" i="24"/>
  <c r="I38" i="2"/>
  <c r="I50" i="2"/>
  <c r="I55" i="7"/>
  <c r="I38" i="8"/>
  <c r="I50" i="8"/>
  <c r="I43" i="7"/>
  <c r="I43" i="9"/>
  <c r="I43" i="23"/>
  <c r="I48" i="6"/>
  <c r="I43" i="4"/>
  <c r="I44" i="8"/>
  <c r="I49" i="16"/>
  <c r="I43" i="16"/>
  <c r="I37" i="16"/>
  <c r="I43" i="24"/>
  <c r="I49" i="22"/>
  <c r="I43" i="22"/>
  <c r="I37" i="22"/>
  <c r="I49" i="7"/>
  <c r="I49" i="23"/>
  <c r="I37" i="23"/>
  <c r="I38" i="21"/>
  <c r="I32" i="21"/>
  <c r="I26" i="21"/>
  <c r="I54" i="6"/>
  <c r="I42" i="6"/>
  <c r="I44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5" i="22"/>
  <c r="I6" i="22"/>
  <c r="I4" i="22"/>
  <c r="I7" i="22"/>
  <c r="I3" i="22"/>
  <c r="I17" i="21"/>
  <c r="I16" i="21"/>
  <c r="I15" i="21"/>
  <c r="I14" i="21"/>
  <c r="I13" i="21"/>
  <c r="I12" i="21"/>
  <c r="I11" i="21"/>
  <c r="I10" i="21"/>
  <c r="I9" i="21"/>
  <c r="I8" i="21"/>
  <c r="I4" i="21"/>
  <c r="I7" i="21"/>
  <c r="I6" i="21"/>
  <c r="I5" i="21"/>
  <c r="I3" i="21"/>
  <c r="I29" i="7" l="1"/>
  <c r="I23" i="7"/>
  <c r="I22" i="7"/>
  <c r="I25" i="7"/>
  <c r="I27" i="7" l="1"/>
  <c r="I4" i="4" l="1"/>
  <c r="I18" i="7"/>
  <c r="I26" i="7"/>
  <c r="I28" i="7"/>
  <c r="I24" i="7"/>
  <c r="I20" i="7"/>
  <c r="I19" i="7"/>
  <c r="I30" i="7"/>
  <c r="I13" i="7"/>
  <c r="I16" i="7"/>
  <c r="I21" i="7"/>
  <c r="I15" i="7"/>
  <c r="I14" i="7"/>
  <c r="I3" i="7"/>
  <c r="I5" i="7"/>
  <c r="I6" i="7"/>
  <c r="I17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7" i="8"/>
  <c r="I5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3" i="8"/>
  <c r="I4" i="16"/>
  <c r="I7" i="16"/>
  <c r="I3" i="16"/>
  <c r="I5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6" i="16"/>
  <c r="I15" i="6"/>
  <c r="I16" i="6"/>
  <c r="I26" i="6"/>
  <c r="I25" i="6"/>
  <c r="I24" i="6"/>
  <c r="I18" i="6"/>
  <c r="I23" i="6"/>
  <c r="I21" i="6"/>
  <c r="I22" i="6"/>
  <c r="I14" i="6"/>
  <c r="I19" i="6"/>
  <c r="I20" i="6"/>
  <c r="I3" i="6"/>
  <c r="I8" i="6"/>
  <c r="I4" i="6"/>
  <c r="I6" i="6"/>
  <c r="I27" i="6"/>
  <c r="I12" i="6"/>
  <c r="I9" i="6"/>
  <c r="I7" i="6"/>
  <c r="I5" i="6"/>
  <c r="I10" i="6"/>
  <c r="I11" i="6"/>
  <c r="I17" i="6"/>
  <c r="I12" i="2"/>
  <c r="I7" i="2"/>
  <c r="I6" i="2"/>
  <c r="I11" i="2"/>
  <c r="I3" i="2"/>
  <c r="I9" i="2"/>
  <c r="I4" i="2"/>
  <c r="I16" i="2"/>
  <c r="I17" i="2"/>
  <c r="I18" i="2"/>
  <c r="I19" i="2"/>
  <c r="I20" i="2"/>
  <c r="I21" i="2"/>
  <c r="I22" i="2"/>
  <c r="I23" i="2"/>
  <c r="I24" i="2"/>
  <c r="I26" i="2"/>
  <c r="I27" i="2"/>
  <c r="I28" i="2"/>
  <c r="I5" i="2"/>
</calcChain>
</file>

<file path=xl/sharedStrings.xml><?xml version="1.0" encoding="utf-8"?>
<sst xmlns="http://schemas.openxmlformats.org/spreadsheetml/2006/main" count="858" uniqueCount="197">
  <si>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</si>
  <si>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</si>
  <si>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</si>
  <si>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</si>
  <si>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</si>
  <si>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</si>
  <si>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</si>
  <si>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</si>
  <si>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</si>
  <si>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</si>
  <si>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</si>
  <si>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</si>
  <si>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</si>
  <si>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</si>
  <si>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</si>
  <si>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</si>
  <si>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</si>
  <si>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</si>
  <si>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</si>
  <si>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</si>
  <si>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</si>
  <si>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</si>
  <si>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</si>
  <si>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</si>
  <si>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</si>
  <si>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</si>
  <si>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</si>
  <si>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</si>
  <si>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</si>
  <si>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</si>
  <si>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</si>
  <si>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</si>
  <si>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</si>
  <si>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</si>
  <si>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</si>
  <si>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</si>
  <si>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</si>
  <si>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</si>
  <si>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</si>
  <si>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</si>
  <si>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</si>
  <si>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</si>
  <si>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</si>
  <si>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</si>
  <si>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</si>
  <si>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</si>
  <si>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</si>
  <si>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</si>
  <si>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</si>
  <si>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</si>
  <si>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</si>
  <si>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</si>
  <si>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</si>
  <si>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</si>
  <si>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</si>
  <si>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</si>
  <si>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</si>
  <si>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</si>
  <si>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</si>
  <si>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</si>
  <si>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</si>
  <si>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</si>
  <si>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</si>
  <si>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</si>
  <si>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</si>
  <si>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</si>
  <si>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</si>
  <si>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</si>
  <si>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</si>
  <si>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</si>
  <si>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</si>
  <si>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</si>
  <si>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</si>
  <si>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</si>
  <si>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</si>
  <si>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</si>
  <si>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</si>
  <si>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</si>
  <si>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</si>
  <si>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</si>
  <si>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Baranya</t>
  </si>
  <si>
    <t>Pécs</t>
  </si>
  <si>
    <t>Kiss Noémi</t>
  </si>
  <si>
    <t>Bonnyai Tamara</t>
  </si>
  <si>
    <t>Kánnai-Nagy Zoé</t>
  </si>
  <si>
    <t>Moio Viktória</t>
  </si>
  <si>
    <t>Kreszl Vivien</t>
  </si>
  <si>
    <t>Gondos Viktória</t>
  </si>
  <si>
    <t>Csikós Lili Sára</t>
  </si>
  <si>
    <t>Göcsei Gréta</t>
  </si>
  <si>
    <t>Háhn Zsuzsanna</t>
  </si>
  <si>
    <t>Tóth Roberta</t>
  </si>
  <si>
    <t>Antal Petra</t>
  </si>
  <si>
    <t>Hoffmann Paulina</t>
  </si>
  <si>
    <t>Bán Dorina</t>
  </si>
  <si>
    <t>Schumm Zsombor</t>
  </si>
  <si>
    <t>Horváth Máté</t>
  </si>
  <si>
    <t>Stier Gergő</t>
  </si>
  <si>
    <t>Lupek Barnabás</t>
  </si>
  <si>
    <t>Betlehem Gábor Máté</t>
  </si>
  <si>
    <t>Betlehem István Márk</t>
  </si>
  <si>
    <t>Kovács Bálint</t>
  </si>
  <si>
    <t>Boda Ruben</t>
  </si>
  <si>
    <t>Baptista Szeretetszolgálat EJSZ Széchenyi István Gimnáziuma és Technikuma</t>
  </si>
  <si>
    <t>Bosznai Benett</t>
  </si>
  <si>
    <t>Pécsi Belvárosi Általános Iskola</t>
  </si>
  <si>
    <t>Gelencsér Zsombor Ákos</t>
  </si>
  <si>
    <t>PTE Gyakorló Iskola és Gimnázium I. számú Ált. Iskolája</t>
  </si>
  <si>
    <t>Költő Milán</t>
  </si>
  <si>
    <t>Pécsi Árpád Fejedelem Gimnázium és Általános Iskola</t>
  </si>
  <si>
    <t>Gyurkó Zsombor</t>
  </si>
  <si>
    <t>Pécsi Mezőszél utcai Ált. Iskola</t>
  </si>
  <si>
    <t>Molnár Luca</t>
  </si>
  <si>
    <t>Szent Mór Iskolaközpont</t>
  </si>
  <si>
    <t>Kovács Lotti</t>
  </si>
  <si>
    <t>Haász Janka</t>
  </si>
  <si>
    <t xml:space="preserve">Baranya-Tolna </t>
  </si>
  <si>
    <t>Bozsolik Sarolta</t>
  </si>
  <si>
    <t>Bonyhád</t>
  </si>
  <si>
    <t>Bonyhádi Petőfi Sándor Evangélikus Gimnázium, Kollégium, Ált. Isk. és AMI</t>
  </si>
  <si>
    <t xml:space="preserve">Tolna </t>
  </si>
  <si>
    <t>Böndicz Emília</t>
  </si>
  <si>
    <t>Pécsi Bártfa utcai Általános Iskola</t>
  </si>
  <si>
    <t>Friedrich Aliz</t>
  </si>
  <si>
    <t>Várkonyi Emma Róza</t>
  </si>
  <si>
    <t>Pécsi Református Kollégium Általános Iskolája</t>
  </si>
  <si>
    <t>Krausz Dávid</t>
  </si>
  <si>
    <t>PTE Gyakorló Ált. Iskola és Gimnázium Deák Ferenc Általános Iskolája</t>
  </si>
  <si>
    <t>Baumstark Anna</t>
  </si>
  <si>
    <t>Halmai-Tucsek Nimród</t>
  </si>
  <si>
    <t>Szilvási Általános Iskola</t>
  </si>
  <si>
    <t>Komló</t>
  </si>
  <si>
    <t>Dobrosi Dominik</t>
  </si>
  <si>
    <t>Szentlőrinc</t>
  </si>
  <si>
    <t>Déli ASzC Ujhelyi Imre Mezőgazdasági Technikum, Szakképző Isk. és Kollégium</t>
  </si>
  <si>
    <t>Balogh Fábián</t>
  </si>
  <si>
    <t>Dobos Bence</t>
  </si>
  <si>
    <t>Bencze Levente Dezső</t>
  </si>
  <si>
    <t>Szilágyi Patrik</t>
  </si>
  <si>
    <t>Szalai Fanni</t>
  </si>
  <si>
    <t>Koronics Boglárka</t>
  </si>
  <si>
    <t>Polgár Dalma Nóra</t>
  </si>
  <si>
    <t>Pölöskei Napsugár</t>
  </si>
  <si>
    <t>Bauer Konrád</t>
  </si>
  <si>
    <t>Bonyhádi Petőfi Sándor Evangélikus Gimnázium, Kollégium, Ált. Iskola és AMI</t>
  </si>
  <si>
    <t>Tolna</t>
  </si>
  <si>
    <t>Szénási Ákos</t>
  </si>
  <si>
    <t>Goják Richárd</t>
  </si>
  <si>
    <t>Orsós Ádám</t>
  </si>
  <si>
    <t>Wolf Dominik</t>
  </si>
  <si>
    <t>Radó Márton Jácint</t>
  </si>
  <si>
    <t>Cser István</t>
  </si>
  <si>
    <t>Jónás Anna Luca</t>
  </si>
  <si>
    <t>Nyúl Mariann</t>
  </si>
  <si>
    <t>Császár Csenge</t>
  </si>
  <si>
    <t>Sűrű Sára</t>
  </si>
  <si>
    <t>Papp Kata</t>
  </si>
  <si>
    <t>Fábián Patrícia</t>
  </si>
  <si>
    <t>Baumgartner Katalin</t>
  </si>
  <si>
    <t>Nagy Bandel Roland</t>
  </si>
  <si>
    <t>Bogos Patrik</t>
  </si>
  <si>
    <t>Gyergyói Bende</t>
  </si>
  <si>
    <t>Szénási Áron</t>
  </si>
  <si>
    <t>Szántó Levente</t>
  </si>
  <si>
    <t>4.</t>
  </si>
  <si>
    <t>Zsiga Levente</t>
  </si>
  <si>
    <t>Turóczy Balázs</t>
  </si>
  <si>
    <t>Szabó Dániel Ferenc</t>
  </si>
  <si>
    <t>Sárvári Dávid</t>
  </si>
  <si>
    <t>Szekszárd</t>
  </si>
  <si>
    <t>Déli ASzC Csapó Dániel Mezőgazdasági Technikum, Szakképző Iskola és Kollégium</t>
  </si>
  <si>
    <t>Szegedi Gréta</t>
  </si>
  <si>
    <t>5.</t>
  </si>
  <si>
    <t>6.</t>
  </si>
  <si>
    <t>Tandi Klára</t>
  </si>
  <si>
    <t>Nyul Mariann</t>
  </si>
  <si>
    <t>Füzes-Nagy Aladár</t>
  </si>
  <si>
    <t>Abaliget</t>
  </si>
  <si>
    <t>Pécsi Bánki Donát Utcai Ált. Iskola Abaligeti Általános Iskolája</t>
  </si>
  <si>
    <t>Wiesner Csenge</t>
  </si>
  <si>
    <t>Komlói Kodály Zoltán Ének-Zenei Katolikus Általános Iskola és Óvoda</t>
  </si>
  <si>
    <t>Patay Zéta</t>
  </si>
  <si>
    <t xml:space="preserve">Pécsi Református Kollégium Általános Iskolája </t>
  </si>
  <si>
    <t>Liszli István</t>
  </si>
  <si>
    <t>Miroslav Krleza Horvát Óvoda, Általános Iskola, Gimnázium és Kollégium</t>
  </si>
  <si>
    <t>Taragyia Damír</t>
  </si>
  <si>
    <t>Kozarics Jasna</t>
  </si>
  <si>
    <t>Kovács Áron</t>
  </si>
  <si>
    <t>Ciszterci Rend Nagy Lajos Gimnáziuma és Kollégiuma</t>
  </si>
  <si>
    <t>Kanyik Áron</t>
  </si>
  <si>
    <t>Bogád</t>
  </si>
  <si>
    <t>Bogádi Dr. Berze Nagy János Ált. Iskola</t>
  </si>
  <si>
    <t>Ita Benedek</t>
  </si>
  <si>
    <t>Fodor Márton</t>
  </si>
  <si>
    <t>Pécsi Janus Pannónius Gimnázium</t>
  </si>
  <si>
    <t>Belsők</t>
  </si>
  <si>
    <t>2022. 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</si>
</sst>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30"/>
      <name val="Monotype Corsiva"/>
      <family val="4"/>
      <charset val="238"/>
    </font>
    <font>
      <sz val="30"/>
      <name val="Arial CE"/>
      <charset val="238"/>
    </font>
    <font>
      <sz val="20"/>
      <name val="Monotype Corsiva"/>
      <family val="4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19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14" fontId="9" fillId="0" borderId="1" xfId="0" applyNumberFormat="1" applyFont="1" applyBorder="1" applyAlignment="1"/>
    <xf numFmtId="0" fontId="5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ont="1" applyFill="1" applyBorder="1" applyAlignment="1">
      <alignment vertical="center"/>
    </xf>
    <xf numFmtId="14" fontId="22" fillId="0" borderId="0" xfId="0" applyNumberFormat="1" applyFont="1" applyAlignment="1"/>
    <xf numFmtId="14" fontId="43" fillId="0" borderId="0" xfId="0" applyNumberFormat="1" applyFont="1" applyAlignment="1"/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ont="1" applyFill="1" applyBorder="1" applyAlignment="1">
      <alignment vertical="center"/>
    </xf>
    <xf numFmtId="0" fontId="0" fillId="7" borderId="1" xfId="0" applyFill="1" applyBorder="1"/>
    <xf numFmtId="0" fontId="0" fillId="7" borderId="0" xfId="0" applyFill="1" applyAlignment="1">
      <alignment vertical="center"/>
    </xf>
    <xf numFmtId="0" fontId="1" fillId="7" borderId="1" xfId="0" applyFont="1" applyFill="1" applyBorder="1"/>
    <xf numFmtId="0" fontId="1" fillId="7" borderId="0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18" fillId="7" borderId="0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  <xf numFmtId="1" fontId="41" fillId="0" borderId="0" xfId="0" applyNumberFormat="1" applyFont="1" applyAlignment="1">
      <alignment horizontal="center" vertical="center"/>
    </xf>
    <xf numFmtId="1" fontId="42" fillId="0" borderId="0" xfId="0" applyNumberFormat="1" applyFont="1" applyAlignment="1">
      <alignment horizont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95250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workbookViewId="0">
      <selection activeCell="A4" sqref="A4:J4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7.710937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s="24" customFormat="1" ht="12" customHeight="1" x14ac:dyDescent="0.35">
      <c r="A2" s="75"/>
      <c r="B2" s="75"/>
      <c r="C2" s="111"/>
      <c r="D2" s="75"/>
      <c r="E2" s="75"/>
      <c r="F2" s="75"/>
      <c r="G2" s="75"/>
      <c r="H2" s="75"/>
      <c r="I2" s="75"/>
      <c r="J2" s="75"/>
    </row>
    <row r="3" spans="1:10" s="24" customFormat="1" ht="23.25" x14ac:dyDescent="0.35">
      <c r="A3" s="174" t="s">
        <v>196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24" customFormat="1" ht="115.5" customHeight="1" x14ac:dyDescent="0.35">
      <c r="A4" s="175" t="s">
        <v>68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24" customFormat="1" ht="23.25" x14ac:dyDescent="0.35">
      <c r="A5" s="174" t="s">
        <v>69</v>
      </c>
      <c r="B5" s="174"/>
      <c r="C5" s="174"/>
      <c r="D5" s="174"/>
      <c r="E5" s="174"/>
      <c r="F5" s="179"/>
      <c r="G5" s="179"/>
      <c r="H5" s="179"/>
      <c r="I5" s="179"/>
      <c r="J5" s="179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78"/>
      <c r="B21" s="178"/>
      <c r="C21" s="178"/>
      <c r="D21" s="178"/>
      <c r="E21" s="178"/>
      <c r="F21" s="178"/>
      <c r="G21" s="178"/>
      <c r="H21" s="178"/>
      <c r="I21" s="178"/>
      <c r="J21" s="178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74"/>
      <c r="B23" s="174"/>
      <c r="C23" s="174"/>
      <c r="D23" s="174"/>
      <c r="E23" s="174"/>
      <c r="F23" s="174"/>
      <c r="G23" s="174"/>
      <c r="H23" s="174"/>
      <c r="I23" s="174"/>
      <c r="J23" s="174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77"/>
      <c r="B25" s="177"/>
      <c r="C25" s="177"/>
      <c r="D25" s="177"/>
      <c r="E25" s="177"/>
      <c r="F25" s="177"/>
      <c r="G25" s="177"/>
      <c r="H25" s="177"/>
      <c r="I25" s="177"/>
      <c r="J25" s="177"/>
    </row>
    <row r="26" spans="1:21" ht="12.75" customHeight="1" x14ac:dyDescent="0.2"/>
    <row r="27" spans="1:21" s="26" customFormat="1" ht="18" customHeight="1" x14ac:dyDescent="0.35">
      <c r="A27" s="177"/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21" s="18" customFormat="1" ht="26.25" customHeight="1" x14ac:dyDescent="0.4">
      <c r="A28" s="112"/>
      <c r="B28" s="130" t="s">
        <v>75</v>
      </c>
      <c r="C28" s="130"/>
      <c r="D28" s="130"/>
      <c r="E28" s="131" t="s">
        <v>116</v>
      </c>
      <c r="H28" s="124"/>
      <c r="I28" s="113"/>
      <c r="J28" s="19"/>
      <c r="L28" s="112"/>
      <c r="M28" s="112"/>
      <c r="N28" s="112"/>
      <c r="O28" s="112"/>
      <c r="P28" s="112"/>
      <c r="Q28" s="112"/>
      <c r="R28" s="113"/>
      <c r="S28" s="112"/>
      <c r="T28" s="112"/>
      <c r="U28" s="113"/>
    </row>
    <row r="29" spans="1:21" ht="23.25" x14ac:dyDescent="0.35">
      <c r="A29" s="79"/>
      <c r="B29" s="79"/>
      <c r="C29" s="79"/>
      <c r="D29" s="79"/>
      <c r="E29" s="79"/>
    </row>
    <row r="30" spans="1:21" ht="26.25" x14ac:dyDescent="0.4">
      <c r="A30" s="109"/>
      <c r="B30" s="129" t="s">
        <v>74</v>
      </c>
      <c r="C30" s="129"/>
      <c r="D30" s="129"/>
      <c r="E30" s="131" t="s">
        <v>81</v>
      </c>
      <c r="H30" s="109"/>
      <c r="L30" s="109"/>
      <c r="M30" s="109"/>
      <c r="N30" s="109"/>
      <c r="O30" s="109"/>
      <c r="P30" s="109"/>
      <c r="Q30" s="109"/>
      <c r="R30" s="109"/>
      <c r="S30" s="109"/>
      <c r="T30" s="109"/>
    </row>
    <row r="31" spans="1:21" ht="23.25" x14ac:dyDescent="0.35">
      <c r="A31" s="79"/>
      <c r="B31" s="79"/>
      <c r="C31" s="79"/>
      <c r="D31" s="79"/>
      <c r="E31" s="79"/>
    </row>
    <row r="32" spans="1:21" ht="23.25" x14ac:dyDescent="0.35">
      <c r="A32" s="110"/>
      <c r="B32" s="81" t="s">
        <v>76</v>
      </c>
      <c r="C32" s="81"/>
      <c r="D32" s="81"/>
      <c r="E32" s="132">
        <v>44882</v>
      </c>
      <c r="H32" s="124"/>
      <c r="L32" s="110"/>
      <c r="M32" s="110"/>
      <c r="N32" s="110"/>
      <c r="O32" s="110"/>
      <c r="P32" s="110"/>
      <c r="Q32" s="110"/>
      <c r="R32" s="110"/>
      <c r="S32" s="110"/>
      <c r="T32" s="110"/>
    </row>
    <row r="33" spans="1:15" x14ac:dyDescent="0.2">
      <c r="A33" s="80"/>
      <c r="B33" s="80"/>
      <c r="C33" s="80"/>
      <c r="D33" s="80"/>
      <c r="E33" s="80"/>
    </row>
    <row r="34" spans="1:15" ht="23.25" x14ac:dyDescent="0.35">
      <c r="A34" s="81"/>
      <c r="B34" s="81"/>
      <c r="C34" s="81"/>
      <c r="D34" s="81"/>
      <c r="E34" s="81" t="s">
        <v>7</v>
      </c>
      <c r="L34" s="81"/>
      <c r="O34" s="81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6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9" sqref="B9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60.7109375" style="5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54" t="s">
        <v>106</v>
      </c>
      <c r="C3" s="142">
        <v>2008</v>
      </c>
      <c r="D3" s="155" t="s">
        <v>81</v>
      </c>
      <c r="E3" s="141" t="s">
        <v>107</v>
      </c>
      <c r="F3" s="155" t="s">
        <v>80</v>
      </c>
      <c r="G3" s="144">
        <v>83</v>
      </c>
      <c r="H3" s="144">
        <v>86</v>
      </c>
      <c r="I3" s="145">
        <f t="shared" ref="I3:I12" si="0">SUM(G3:H3)</f>
        <v>169</v>
      </c>
      <c r="J3" s="32"/>
    </row>
    <row r="4" spans="1:10" s="28" customFormat="1" ht="15.75" x14ac:dyDescent="0.2">
      <c r="A4" s="29">
        <v>2</v>
      </c>
      <c r="B4" s="156" t="s">
        <v>185</v>
      </c>
      <c r="C4" s="142">
        <v>2010</v>
      </c>
      <c r="D4" s="155" t="s">
        <v>81</v>
      </c>
      <c r="E4" s="141" t="s">
        <v>184</v>
      </c>
      <c r="F4" s="155" t="s">
        <v>80</v>
      </c>
      <c r="G4" s="144">
        <v>77</v>
      </c>
      <c r="H4" s="144">
        <v>79</v>
      </c>
      <c r="I4" s="145">
        <f t="shared" si="0"/>
        <v>156</v>
      </c>
      <c r="J4" s="32"/>
    </row>
    <row r="5" spans="1:10" s="28" customFormat="1" ht="15.75" x14ac:dyDescent="0.2">
      <c r="A5" s="29">
        <v>3</v>
      </c>
      <c r="B5" s="156" t="s">
        <v>181</v>
      </c>
      <c r="C5" s="142">
        <v>2009</v>
      </c>
      <c r="D5" s="155" t="s">
        <v>81</v>
      </c>
      <c r="E5" s="141" t="s">
        <v>182</v>
      </c>
      <c r="F5" s="155" t="s">
        <v>80</v>
      </c>
      <c r="G5" s="144">
        <v>68</v>
      </c>
      <c r="H5" s="144">
        <v>81</v>
      </c>
      <c r="I5" s="145">
        <f t="shared" si="0"/>
        <v>149</v>
      </c>
      <c r="J5" s="32"/>
    </row>
    <row r="6" spans="1:10" s="28" customFormat="1" ht="15.75" x14ac:dyDescent="0.2">
      <c r="A6" s="29">
        <v>4</v>
      </c>
      <c r="B6" s="97" t="s">
        <v>183</v>
      </c>
      <c r="C6" s="57">
        <v>2011</v>
      </c>
      <c r="D6" s="46" t="s">
        <v>81</v>
      </c>
      <c r="E6" s="46" t="s">
        <v>184</v>
      </c>
      <c r="F6" s="46" t="s">
        <v>80</v>
      </c>
      <c r="G6" s="30">
        <v>42</v>
      </c>
      <c r="H6" s="30">
        <v>66</v>
      </c>
      <c r="I6" s="31">
        <f t="shared" si="0"/>
        <v>108</v>
      </c>
      <c r="J6" s="32"/>
    </row>
    <row r="7" spans="1:10" s="28" customFormat="1" ht="15.75" x14ac:dyDescent="0.2">
      <c r="A7" s="29">
        <v>5</v>
      </c>
      <c r="B7" s="34"/>
      <c r="C7" s="33"/>
      <c r="D7" s="89"/>
      <c r="E7" s="89"/>
      <c r="F7" s="89"/>
      <c r="G7" s="30"/>
      <c r="H7" s="30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ref="I13:I27" si="1">SUM(G13:H13)</f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  <c r="J27" s="32"/>
    </row>
    <row r="30" spans="1:10" ht="15.75" x14ac:dyDescent="0.2">
      <c r="A30" s="1" t="s">
        <v>52</v>
      </c>
    </row>
    <row r="31" spans="1:10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10" ht="15" customHeight="1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ht="15.75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2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2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84"/>
      <c r="C45" s="185"/>
      <c r="D45" s="185"/>
      <c r="E45" s="18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  <pageSetUpPr fitToPage="1"/>
  </sheetPr>
  <dimension ref="A1:I50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17" sqref="I1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66.425781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141" t="s">
        <v>143</v>
      </c>
      <c r="C3" s="142">
        <v>2005</v>
      </c>
      <c r="D3" s="143" t="s">
        <v>118</v>
      </c>
      <c r="E3" s="143" t="s">
        <v>144</v>
      </c>
      <c r="F3" s="143" t="s">
        <v>145</v>
      </c>
      <c r="G3" s="144">
        <v>64</v>
      </c>
      <c r="H3" s="144">
        <v>73</v>
      </c>
      <c r="I3" s="145">
        <f>SUM(G3:H3)</f>
        <v>137</v>
      </c>
    </row>
    <row r="4" spans="1:9" s="28" customFormat="1" ht="15.75" x14ac:dyDescent="0.2">
      <c r="A4" s="29">
        <v>2</v>
      </c>
      <c r="B4" s="36"/>
      <c r="C4" s="36"/>
      <c r="D4" s="36"/>
      <c r="E4" s="36"/>
      <c r="F4" s="36"/>
      <c r="G4" s="36"/>
      <c r="H4" s="36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133" customFormat="1" ht="15.75" x14ac:dyDescent="0.2">
      <c r="A6" s="166"/>
      <c r="B6" s="98"/>
      <c r="C6" s="168"/>
      <c r="D6" s="45"/>
      <c r="E6" s="61"/>
      <c r="F6" s="61"/>
      <c r="G6" s="169"/>
      <c r="H6" s="169"/>
      <c r="I6" s="170"/>
    </row>
    <row r="7" spans="1:9" s="28" customFormat="1" ht="15.75" x14ac:dyDescent="0.2">
      <c r="A7" s="29">
        <v>1</v>
      </c>
      <c r="B7" s="157" t="s">
        <v>187</v>
      </c>
      <c r="C7" s="144">
        <v>2006</v>
      </c>
      <c r="D7" s="143" t="s">
        <v>81</v>
      </c>
      <c r="E7" s="157" t="s">
        <v>188</v>
      </c>
      <c r="F7" s="146" t="s">
        <v>80</v>
      </c>
      <c r="G7" s="144">
        <v>77</v>
      </c>
      <c r="H7" s="144">
        <v>77</v>
      </c>
      <c r="I7" s="145">
        <f>SUM(G7:H7)</f>
        <v>154</v>
      </c>
    </row>
    <row r="8" spans="1:9" s="28" customFormat="1" ht="15.75" x14ac:dyDescent="0.2">
      <c r="A8" s="29">
        <v>2</v>
      </c>
      <c r="B8" s="34"/>
      <c r="C8" s="33"/>
      <c r="D8" s="35"/>
      <c r="E8" s="35"/>
      <c r="F8" s="35"/>
      <c r="G8" s="30"/>
      <c r="H8" s="30"/>
      <c r="I8" s="31">
        <f t="shared" ref="I8:I28" si="0">SUM(G8:H8)</f>
        <v>0</v>
      </c>
    </row>
    <row r="9" spans="1:9" s="28" customFormat="1" ht="15.75" x14ac:dyDescent="0.2">
      <c r="A9" s="29">
        <v>3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4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5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6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7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8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9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10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11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12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13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14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15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16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17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18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19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20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21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28" spans="1:9" s="28" customFormat="1" ht="15.75" x14ac:dyDescent="0.2">
      <c r="A28" s="29">
        <v>22</v>
      </c>
      <c r="B28" s="34"/>
      <c r="C28" s="33"/>
      <c r="D28" s="35"/>
      <c r="E28" s="35"/>
      <c r="F28" s="35"/>
      <c r="G28" s="30"/>
      <c r="H28" s="30"/>
      <c r="I28" s="31">
        <f t="shared" si="0"/>
        <v>0</v>
      </c>
    </row>
    <row r="31" spans="1:9" ht="15.75" x14ac:dyDescent="0.2">
      <c r="A31" s="1" t="s">
        <v>24</v>
      </c>
    </row>
    <row r="32" spans="1:9" ht="15" customHeight="1" x14ac:dyDescent="0.2">
      <c r="A32" s="182" t="s">
        <v>6</v>
      </c>
      <c r="B32" s="188" t="s">
        <v>72</v>
      </c>
      <c r="C32" s="182" t="s">
        <v>0</v>
      </c>
      <c r="D32" s="190"/>
      <c r="E32" s="187" t="s">
        <v>1</v>
      </c>
      <c r="F32" s="187"/>
      <c r="G32" s="180">
        <v>1</v>
      </c>
      <c r="H32" s="180">
        <v>2</v>
      </c>
      <c r="I32" s="182" t="s">
        <v>5</v>
      </c>
    </row>
    <row r="33" spans="1:9" ht="15" customHeight="1" x14ac:dyDescent="0.2">
      <c r="A33" s="183"/>
      <c r="B33" s="189"/>
      <c r="C33" s="183"/>
      <c r="D33" s="181"/>
      <c r="E33" s="183"/>
      <c r="F33" s="183"/>
      <c r="G33" s="181"/>
      <c r="H33" s="181"/>
      <c r="I33" s="183"/>
    </row>
    <row r="34" spans="1:9" ht="15.75" x14ac:dyDescent="0.2">
      <c r="A34" s="29" t="s">
        <v>12</v>
      </c>
      <c r="B34" s="184"/>
      <c r="C34" s="185"/>
      <c r="D34" s="185"/>
      <c r="E34" s="186"/>
      <c r="F34" s="36"/>
      <c r="G34" s="36"/>
      <c r="H34" s="36"/>
      <c r="I34" s="108"/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ref="I35:I37" si="1">SUM(G35:H35)</f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36"/>
      <c r="C37" s="36"/>
      <c r="D37" s="36"/>
      <c r="E37" s="36"/>
      <c r="F37" s="36"/>
      <c r="G37" s="36"/>
      <c r="H37" s="36"/>
      <c r="I37" s="108">
        <f t="shared" si="1"/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8">
        <f>SUM(I35:I37)</f>
        <v>0</v>
      </c>
    </row>
    <row r="39" spans="1:9" ht="15.75" x14ac:dyDescent="0.2">
      <c r="A39" s="28"/>
      <c r="B39" s="28"/>
      <c r="C39" s="28"/>
      <c r="D39" s="28"/>
      <c r="E39" s="28"/>
      <c r="F39" s="28"/>
      <c r="G39" s="28"/>
      <c r="H39" s="28"/>
      <c r="I39" s="107"/>
    </row>
    <row r="40" spans="1:9" ht="15.75" x14ac:dyDescent="0.2">
      <c r="A40" s="29" t="s">
        <v>13</v>
      </c>
      <c r="B40" s="184"/>
      <c r="C40" s="185"/>
      <c r="D40" s="185"/>
      <c r="E40" s="186"/>
      <c r="F40" s="36"/>
      <c r="G40" s="36"/>
      <c r="H40" s="36"/>
      <c r="I40" s="108"/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ref="I41:I43" si="2"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36"/>
      <c r="C43" s="36"/>
      <c r="D43" s="36"/>
      <c r="E43" s="36"/>
      <c r="F43" s="36"/>
      <c r="G43" s="36"/>
      <c r="H43" s="36"/>
      <c r="I43" s="108">
        <f t="shared" si="2"/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8">
        <f>SUM(I41:I43)</f>
        <v>0</v>
      </c>
    </row>
    <row r="45" spans="1:9" ht="15.75" x14ac:dyDescent="0.2">
      <c r="A45" s="28"/>
      <c r="B45" s="28"/>
      <c r="C45" s="28"/>
      <c r="D45" s="28"/>
      <c r="E45" s="28"/>
      <c r="F45" s="28"/>
      <c r="G45" s="28"/>
      <c r="H45" s="28"/>
      <c r="I45" s="107"/>
    </row>
    <row r="46" spans="1:9" ht="15.75" x14ac:dyDescent="0.2">
      <c r="A46" s="29" t="s">
        <v>14</v>
      </c>
      <c r="B46" s="184"/>
      <c r="C46" s="185"/>
      <c r="D46" s="185"/>
      <c r="E46" s="186"/>
      <c r="F46" s="36"/>
      <c r="G46" s="36"/>
      <c r="H46" s="36"/>
      <c r="I46" s="108"/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ref="I47:I49" si="3"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36"/>
      <c r="C49" s="36"/>
      <c r="D49" s="36"/>
      <c r="E49" s="36"/>
      <c r="F49" s="36"/>
      <c r="G49" s="36"/>
      <c r="H49" s="36"/>
      <c r="I49" s="108">
        <f t="shared" si="3"/>
        <v>0</v>
      </c>
    </row>
    <row r="50" spans="1:9" ht="15.75" x14ac:dyDescent="0.2">
      <c r="A50" s="28"/>
      <c r="B50" s="28"/>
      <c r="C50" s="28"/>
      <c r="D50" s="28"/>
      <c r="E50" s="28"/>
      <c r="F50" s="28"/>
      <c r="G50" s="28"/>
      <c r="H50" s="28"/>
      <c r="I50" s="108">
        <f>SUM(I47:I49)</f>
        <v>0</v>
      </c>
    </row>
  </sheetData>
  <sortState xmlns:xlrd2="http://schemas.microsoft.com/office/spreadsheetml/2017/richdata2" ref="B3:I4">
    <sortCondition descending="1" ref="I3:I4"/>
  </sortState>
  <mergeCells count="12">
    <mergeCell ref="B46:E46"/>
    <mergeCell ref="F32:F33"/>
    <mergeCell ref="A32:A33"/>
    <mergeCell ref="B32:B33"/>
    <mergeCell ref="C32:C33"/>
    <mergeCell ref="D32:D33"/>
    <mergeCell ref="E32:E33"/>
    <mergeCell ref="G32:G33"/>
    <mergeCell ref="H32:H33"/>
    <mergeCell ref="I32:I33"/>
    <mergeCell ref="B34:E34"/>
    <mergeCell ref="B40:E40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73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12" sqref="C1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59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156" t="s">
        <v>186</v>
      </c>
      <c r="C3" s="142">
        <v>2011</v>
      </c>
      <c r="D3" s="143" t="s">
        <v>81</v>
      </c>
      <c r="E3" s="141" t="s">
        <v>184</v>
      </c>
      <c r="F3" s="143" t="s">
        <v>80</v>
      </c>
      <c r="G3" s="144">
        <v>58</v>
      </c>
      <c r="H3" s="158">
        <v>63</v>
      </c>
      <c r="I3" s="145">
        <f>SUM(G3:H3)</f>
        <v>121</v>
      </c>
    </row>
    <row r="4" spans="1:9" s="28" customFormat="1" ht="15.75" x14ac:dyDescent="0.2">
      <c r="A4" s="29">
        <v>2</v>
      </c>
      <c r="B4" s="34"/>
      <c r="C4" s="33"/>
      <c r="D4" s="35"/>
      <c r="E4" s="46"/>
      <c r="F4" s="35"/>
      <c r="G4" s="54"/>
      <c r="H4" s="54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9" ht="15" customHeight="1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ht="15.75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/>
      <c r="C3" s="33"/>
      <c r="D3" s="35"/>
      <c r="E3" s="56"/>
      <c r="F3" s="35"/>
      <c r="G3" s="29"/>
      <c r="H3" s="29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90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64"/>
      <c r="C5" s="65"/>
      <c r="D5" s="66"/>
      <c r="E5" s="67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54</v>
      </c>
    </row>
    <row r="31" spans="1:10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10" ht="15" customHeight="1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ht="15.75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84"/>
      <c r="C45" s="185"/>
      <c r="D45" s="185"/>
      <c r="E45" s="18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208"/>
  <sheetViews>
    <sheetView view="pageBreakPreview" topLeftCell="A10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6" customWidth="1"/>
    <col min="13" max="13" width="4.140625" style="76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8" t="s">
        <v>27</v>
      </c>
    </row>
    <row r="3" spans="2:16" ht="13.5" thickTop="1" x14ac:dyDescent="0.2"/>
    <row r="11" spans="2:16" x14ac:dyDescent="0.2">
      <c r="G11" s="211" t="s">
        <v>33</v>
      </c>
      <c r="H11" s="211"/>
      <c r="I11" s="211"/>
      <c r="J11" s="211"/>
      <c r="K11" s="211"/>
      <c r="L11" s="211"/>
      <c r="M11" s="211"/>
      <c r="N11" s="211"/>
      <c r="O11" s="211"/>
      <c r="P11" s="212"/>
    </row>
    <row r="12" spans="2:16" x14ac:dyDescent="0.2">
      <c r="G12" s="211"/>
      <c r="H12" s="211"/>
      <c r="I12" s="211"/>
      <c r="J12" s="211"/>
      <c r="K12" s="211"/>
      <c r="L12" s="211"/>
      <c r="M12" s="211"/>
      <c r="N12" s="211"/>
      <c r="O12" s="211"/>
      <c r="P12" s="212"/>
    </row>
    <row r="13" spans="2:16" x14ac:dyDescent="0.2">
      <c r="G13" s="211"/>
      <c r="H13" s="211"/>
      <c r="I13" s="211"/>
      <c r="J13" s="211"/>
      <c r="K13" s="211"/>
      <c r="L13" s="211"/>
      <c r="M13" s="211"/>
      <c r="N13" s="211"/>
      <c r="O13" s="211"/>
      <c r="P13" s="212"/>
    </row>
    <row r="14" spans="2:16" x14ac:dyDescent="0.2">
      <c r="G14" s="211"/>
      <c r="H14" s="211"/>
      <c r="I14" s="211"/>
      <c r="J14" s="211"/>
      <c r="K14" s="211"/>
      <c r="L14" s="211"/>
      <c r="M14" s="211"/>
      <c r="N14" s="211"/>
      <c r="O14" s="211"/>
      <c r="P14" s="212"/>
    </row>
    <row r="15" spans="2:16" x14ac:dyDescent="0.2">
      <c r="G15" s="211"/>
      <c r="H15" s="211"/>
      <c r="I15" s="211"/>
      <c r="J15" s="211"/>
      <c r="K15" s="211"/>
      <c r="L15" s="211"/>
      <c r="M15" s="211"/>
      <c r="N15" s="211"/>
      <c r="O15" s="211"/>
      <c r="P15" s="212"/>
    </row>
    <row r="16" spans="2:16" x14ac:dyDescent="0.2">
      <c r="G16" s="211"/>
      <c r="H16" s="211"/>
      <c r="I16" s="211"/>
      <c r="J16" s="211"/>
      <c r="K16" s="211"/>
      <c r="L16" s="211"/>
      <c r="M16" s="211"/>
      <c r="N16" s="211"/>
      <c r="O16" s="211"/>
      <c r="P16" s="212"/>
    </row>
    <row r="21" spans="2:17" x14ac:dyDescent="0.2">
      <c r="F21" s="206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Haász Janka</v>
      </c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</row>
    <row r="22" spans="2:17" ht="12.75" customHeight="1" x14ac:dyDescent="0.2"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</row>
    <row r="23" spans="2:17" ht="12.75" customHeight="1" x14ac:dyDescent="0.2">
      <c r="B23" t="s">
        <v>8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</row>
    <row r="24" spans="2:17" ht="12.75" customHeight="1" x14ac:dyDescent="0.2"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</row>
    <row r="25" spans="2:17" ht="12.75" customHeight="1" x14ac:dyDescent="0.2"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</row>
    <row r="27" spans="2:17" ht="29.25" x14ac:dyDescent="0.5">
      <c r="I27" s="209" t="s">
        <v>42</v>
      </c>
      <c r="J27" s="209"/>
      <c r="K27" s="209"/>
      <c r="L27" s="209"/>
      <c r="M27" s="209"/>
      <c r="N27" s="209"/>
    </row>
    <row r="30" spans="2:17" ht="21" customHeight="1" x14ac:dyDescent="0.2">
      <c r="F30" s="208" t="s">
        <v>34</v>
      </c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</row>
    <row r="31" spans="2:17" ht="21" customHeight="1" x14ac:dyDescent="0.2"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2:17" s="76" customFormat="1" ht="7.5" customHeight="1" x14ac:dyDescent="0.2"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2:21" ht="21" customHeight="1" x14ac:dyDescent="0.2">
      <c r="E33" s="200" t="str">
        <f>Fedlap!E28</f>
        <v xml:space="preserve">Baranya-Tolna </v>
      </c>
      <c r="F33" s="200"/>
      <c r="G33" s="200"/>
      <c r="H33" s="200"/>
      <c r="I33" s="200"/>
      <c r="J33" s="200"/>
      <c r="K33" s="200"/>
      <c r="L33" s="200" t="s">
        <v>78</v>
      </c>
      <c r="M33" s="200"/>
      <c r="N33" s="200"/>
      <c r="O33" s="200"/>
      <c r="P33" s="200"/>
      <c r="Q33" s="200"/>
      <c r="R33" s="200"/>
      <c r="S33" s="200"/>
    </row>
    <row r="34" spans="2:21" ht="21" customHeight="1" x14ac:dyDescent="0.2"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2:21" s="76" customFormat="1" ht="7.5" customHeight="1" x14ac:dyDescent="0.6"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21" ht="21" customHeight="1" x14ac:dyDescent="0.2">
      <c r="B36" s="78" t="s">
        <v>44</v>
      </c>
      <c r="D36" s="76" t="s">
        <v>67</v>
      </c>
      <c r="E36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03"/>
      <c r="G36" s="203"/>
      <c r="H36" s="203"/>
      <c r="I36" s="203"/>
      <c r="J36" s="203"/>
      <c r="K36" s="203"/>
      <c r="L36" s="203"/>
      <c r="M36" s="199"/>
      <c r="N36" s="204" t="s">
        <v>38</v>
      </c>
      <c r="O36" s="203"/>
      <c r="P36" s="203"/>
      <c r="Q36" s="203"/>
      <c r="R36" s="199"/>
    </row>
    <row r="37" spans="2:21" ht="21" customHeight="1" x14ac:dyDescent="0.2">
      <c r="E37" s="203"/>
      <c r="F37" s="203"/>
      <c r="G37" s="203"/>
      <c r="H37" s="203"/>
      <c r="I37" s="203"/>
      <c r="J37" s="203"/>
      <c r="K37" s="203"/>
      <c r="L37" s="203"/>
      <c r="M37" s="199"/>
      <c r="N37" s="203"/>
      <c r="O37" s="203"/>
      <c r="P37" s="203"/>
      <c r="Q37" s="203"/>
      <c r="R37" s="199"/>
    </row>
    <row r="38" spans="2:21" ht="7.5" customHeight="1" x14ac:dyDescent="0.2"/>
    <row r="39" spans="2:21" ht="21" customHeight="1" x14ac:dyDescent="0.2">
      <c r="B39" s="78" t="s">
        <v>45</v>
      </c>
      <c r="E39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03"/>
      <c r="G39" s="203"/>
      <c r="H39" s="203"/>
      <c r="I39" s="203"/>
      <c r="J39" s="203"/>
      <c r="K39" s="203"/>
      <c r="L39" s="204" t="s">
        <v>41</v>
      </c>
      <c r="M39" s="204"/>
      <c r="N39" s="203"/>
      <c r="O39" s="203"/>
      <c r="P39" s="203"/>
      <c r="Q39" s="203"/>
      <c r="R39" s="199"/>
    </row>
    <row r="40" spans="2:21" ht="21" customHeight="1" x14ac:dyDescent="0.2"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199"/>
    </row>
    <row r="42" spans="2:21" s="83" customFormat="1" ht="21" customHeight="1" x14ac:dyDescent="0.6">
      <c r="B42" s="78" t="s">
        <v>43</v>
      </c>
      <c r="G42" s="82"/>
      <c r="H42" s="82"/>
      <c r="I42" s="82"/>
      <c r="J42" s="210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155</v>
      </c>
      <c r="K42" s="214"/>
      <c r="L42" s="214"/>
      <c r="M42" s="96"/>
      <c r="N42" s="82"/>
      <c r="O42" s="82"/>
      <c r="P42" s="82"/>
    </row>
    <row r="43" spans="2:21" s="55" customFormat="1" ht="21" customHeight="1" x14ac:dyDescent="0.6">
      <c r="G43" s="82"/>
      <c r="H43" s="82"/>
      <c r="I43" s="82"/>
      <c r="J43" s="214"/>
      <c r="K43" s="214"/>
      <c r="L43" s="214"/>
      <c r="M43" s="96"/>
      <c r="N43" s="82"/>
      <c r="O43" s="82"/>
      <c r="P43" s="82"/>
    </row>
    <row r="44" spans="2:21" s="55" customFormat="1" ht="7.5" customHeight="1" x14ac:dyDescent="0.2"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2:21" s="55" customFormat="1" ht="21" customHeight="1" x14ac:dyDescent="0.2">
      <c r="H45" s="198" t="s">
        <v>46</v>
      </c>
      <c r="I45" s="179"/>
      <c r="J45" s="179"/>
      <c r="K45" s="179"/>
      <c r="L45" s="179"/>
      <c r="M45" s="179"/>
      <c r="N45" s="179"/>
      <c r="O45" s="179"/>
      <c r="Q45" s="85"/>
      <c r="R45" s="85"/>
    </row>
    <row r="46" spans="2:21" ht="21" customHeight="1" x14ac:dyDescent="0.2">
      <c r="G46" s="55"/>
      <c r="H46" s="179"/>
      <c r="I46" s="179"/>
      <c r="J46" s="179"/>
      <c r="K46" s="179"/>
      <c r="L46" s="179"/>
      <c r="M46" s="179"/>
      <c r="N46" s="179"/>
      <c r="O46" s="179"/>
      <c r="Q46" s="72"/>
      <c r="R46" s="72"/>
      <c r="S46" s="72"/>
      <c r="T46" s="72"/>
      <c r="U46" s="72"/>
    </row>
    <row r="47" spans="2:21" ht="7.5" customHeight="1" x14ac:dyDescent="0.2">
      <c r="G47" s="55"/>
    </row>
    <row r="48" spans="2:21" ht="21" customHeight="1" x14ac:dyDescent="0.2">
      <c r="J48" s="195" t="s">
        <v>9</v>
      </c>
      <c r="K48" s="195"/>
      <c r="L48" s="195"/>
      <c r="M48" s="93"/>
      <c r="R48" s="77"/>
    </row>
    <row r="49" spans="4:18" ht="21" customHeight="1" x14ac:dyDescent="0.2">
      <c r="J49" s="195"/>
      <c r="K49" s="195"/>
      <c r="L49" s="195"/>
      <c r="M49" s="93"/>
    </row>
    <row r="50" spans="4:18" ht="7.5" customHeight="1" x14ac:dyDescent="0.2"/>
    <row r="51" spans="4:18" s="55" customFormat="1" ht="21" customHeight="1" x14ac:dyDescent="0.2">
      <c r="F51" s="73"/>
      <c r="G51" s="73"/>
      <c r="H51" s="73"/>
      <c r="I51" s="196" t="s">
        <v>47</v>
      </c>
      <c r="J51" s="197"/>
      <c r="K51" s="197"/>
      <c r="L51" s="197"/>
      <c r="M51" s="197"/>
      <c r="N51" s="197"/>
      <c r="O51" s="73"/>
      <c r="P51" s="73"/>
    </row>
    <row r="52" spans="4:18" s="55" customFormat="1" ht="21" customHeight="1" x14ac:dyDescent="0.2">
      <c r="F52" s="73"/>
      <c r="G52" s="73"/>
      <c r="H52" s="73"/>
      <c r="I52" s="197"/>
      <c r="J52" s="197"/>
      <c r="K52" s="197"/>
      <c r="L52" s="197"/>
      <c r="M52" s="197"/>
      <c r="N52" s="197"/>
      <c r="O52" s="73"/>
      <c r="P52" s="7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Pécs</v>
      </c>
      <c r="F55" s="128"/>
      <c r="G55" s="128"/>
      <c r="H55" s="128">
        <f>Fedlap!E32</f>
        <v>44882</v>
      </c>
      <c r="I55" s="127"/>
    </row>
    <row r="56" spans="4:18" ht="12.75" customHeight="1" x14ac:dyDescent="0.2">
      <c r="D56" s="74"/>
      <c r="E56" s="74"/>
    </row>
    <row r="57" spans="4:18" ht="12.75" customHeight="1" x14ac:dyDescent="0.2">
      <c r="D57" s="74"/>
      <c r="E57" s="74"/>
    </row>
    <row r="58" spans="4:18" ht="13.5" customHeight="1" x14ac:dyDescent="0.2">
      <c r="D58" s="62"/>
      <c r="E58" s="62"/>
    </row>
    <row r="59" spans="4:18" x14ac:dyDescent="0.2">
      <c r="O59" s="55"/>
    </row>
    <row r="61" spans="4:18" ht="12.75" customHeight="1" x14ac:dyDescent="0.2">
      <c r="D61" s="74"/>
      <c r="E61" s="74"/>
    </row>
    <row r="62" spans="4:18" s="55" customFormat="1" ht="27.75" customHeight="1" x14ac:dyDescent="0.5">
      <c r="D62" s="74"/>
      <c r="E62" s="201"/>
      <c r="F62" s="199"/>
      <c r="G62" s="199"/>
      <c r="O62" s="74"/>
      <c r="P62" s="201"/>
      <c r="Q62" s="199"/>
      <c r="R62" s="199"/>
    </row>
    <row r="63" spans="4:18" ht="7.5" customHeight="1" x14ac:dyDescent="0.2"/>
    <row r="64" spans="4:18" ht="23.25" x14ac:dyDescent="0.35">
      <c r="F64" s="126" t="s">
        <v>77</v>
      </c>
      <c r="O64" s="86"/>
      <c r="P64" s="205" t="s">
        <v>79</v>
      </c>
      <c r="Q64" s="179"/>
      <c r="R64" s="179"/>
    </row>
    <row r="65" spans="4:16" ht="14.25" customHeight="1" x14ac:dyDescent="0.2"/>
    <row r="66" spans="4:16" ht="12.75" customHeight="1" x14ac:dyDescent="0.2">
      <c r="D66" s="68"/>
      <c r="E66" s="68"/>
      <c r="F66" s="69"/>
      <c r="G66" s="69"/>
    </row>
    <row r="67" spans="4:16" ht="12.75" customHeight="1" x14ac:dyDescent="0.2">
      <c r="D67" s="68"/>
      <c r="E67" s="68"/>
      <c r="F67" s="69"/>
      <c r="G67" s="69"/>
    </row>
    <row r="80" spans="4:16" x14ac:dyDescent="0.2">
      <c r="G80" s="211" t="s">
        <v>33</v>
      </c>
      <c r="H80" s="211"/>
      <c r="I80" s="211"/>
      <c r="J80" s="211"/>
      <c r="K80" s="211"/>
      <c r="L80" s="211"/>
      <c r="M80" s="211"/>
      <c r="N80" s="211"/>
      <c r="O80" s="211"/>
      <c r="P80" s="212"/>
    </row>
    <row r="81" spans="2:17" x14ac:dyDescent="0.2">
      <c r="G81" s="211"/>
      <c r="H81" s="211"/>
      <c r="I81" s="211"/>
      <c r="J81" s="211"/>
      <c r="K81" s="211"/>
      <c r="L81" s="211"/>
      <c r="M81" s="211"/>
      <c r="N81" s="211"/>
      <c r="O81" s="211"/>
      <c r="P81" s="212"/>
    </row>
    <row r="82" spans="2:17" x14ac:dyDescent="0.2">
      <c r="G82" s="211"/>
      <c r="H82" s="211"/>
      <c r="I82" s="211"/>
      <c r="J82" s="211"/>
      <c r="K82" s="211"/>
      <c r="L82" s="211"/>
      <c r="M82" s="211"/>
      <c r="N82" s="211"/>
      <c r="O82" s="211"/>
      <c r="P82" s="212"/>
    </row>
    <row r="83" spans="2:17" x14ac:dyDescent="0.2">
      <c r="G83" s="211"/>
      <c r="H83" s="211"/>
      <c r="I83" s="211"/>
      <c r="J83" s="211"/>
      <c r="K83" s="211"/>
      <c r="L83" s="211"/>
      <c r="M83" s="211"/>
      <c r="N83" s="211"/>
      <c r="O83" s="211"/>
      <c r="P83" s="212"/>
    </row>
    <row r="84" spans="2:17" x14ac:dyDescent="0.2">
      <c r="G84" s="211"/>
      <c r="H84" s="211"/>
      <c r="I84" s="211"/>
      <c r="J84" s="211"/>
      <c r="K84" s="211"/>
      <c r="L84" s="211"/>
      <c r="M84" s="211"/>
      <c r="N84" s="211"/>
      <c r="O84" s="211"/>
      <c r="P84" s="212"/>
    </row>
    <row r="85" spans="2:17" x14ac:dyDescent="0.2">
      <c r="G85" s="211"/>
      <c r="H85" s="211"/>
      <c r="I85" s="211"/>
      <c r="J85" s="211"/>
      <c r="K85" s="211"/>
      <c r="L85" s="211"/>
      <c r="M85" s="211"/>
      <c r="N85" s="211"/>
      <c r="O85" s="211"/>
      <c r="P85" s="212"/>
    </row>
    <row r="90" spans="2:17" x14ac:dyDescent="0.2">
      <c r="F90" s="206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20",KI_Lpi_Fiú_20!B7,IF(B2="LPI Leány Ái 20",Áik_Lpi_Leány_20!B4,IF(B2="LPI Leány KI 20",'KI Lpi_Leány_20'!B4,))))))))))))</f>
        <v>Kovács Lotti</v>
      </c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</row>
    <row r="91" spans="2:17" ht="12.75" customHeight="1" x14ac:dyDescent="0.2"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</row>
    <row r="92" spans="2:17" ht="12.75" customHeight="1" x14ac:dyDescent="0.2">
      <c r="B92" t="s">
        <v>8</v>
      </c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</row>
    <row r="93" spans="2:17" ht="12.75" customHeight="1" x14ac:dyDescent="0.2"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</row>
    <row r="94" spans="2:17" ht="12.75" customHeight="1" x14ac:dyDescent="0.2"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</row>
    <row r="96" spans="2:17" ht="29.25" x14ac:dyDescent="0.5">
      <c r="I96" s="209" t="s">
        <v>42</v>
      </c>
      <c r="J96" s="209"/>
      <c r="K96" s="209"/>
      <c r="L96" s="209"/>
      <c r="M96" s="209"/>
      <c r="N96" s="209"/>
    </row>
    <row r="99" spans="2:19" ht="21" customHeight="1" x14ac:dyDescent="0.2">
      <c r="F99" s="208" t="s">
        <v>34</v>
      </c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</row>
    <row r="100" spans="2:19" ht="21" customHeight="1" x14ac:dyDescent="0.2"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</row>
    <row r="101" spans="2:19" ht="7.5" customHeight="1" x14ac:dyDescent="0.2"/>
    <row r="102" spans="2:19" ht="21" customHeight="1" x14ac:dyDescent="0.2">
      <c r="E102" s="200" t="str">
        <f>Fedlap!E28</f>
        <v xml:space="preserve">Baranya-Tolna </v>
      </c>
      <c r="F102" s="200"/>
      <c r="G102" s="200"/>
      <c r="H102" s="200"/>
      <c r="I102" s="200"/>
      <c r="J102" s="200"/>
      <c r="K102" s="200"/>
      <c r="L102" s="200" t="s">
        <v>78</v>
      </c>
      <c r="M102" s="200"/>
      <c r="N102" s="200"/>
      <c r="O102" s="200"/>
      <c r="P102" s="200"/>
      <c r="Q102" s="200"/>
      <c r="R102" s="200"/>
      <c r="S102" s="200"/>
    </row>
    <row r="103" spans="2:19" ht="21" customHeight="1" x14ac:dyDescent="0.2"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</row>
    <row r="104" spans="2:19" ht="7.5" customHeight="1" x14ac:dyDescent="0.2"/>
    <row r="105" spans="2:19" ht="21" customHeight="1" x14ac:dyDescent="0.2">
      <c r="B105" t="s">
        <v>44</v>
      </c>
      <c r="E10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03"/>
      <c r="G105" s="203"/>
      <c r="H105" s="203"/>
      <c r="I105" s="203"/>
      <c r="J105" s="203"/>
      <c r="K105" s="203"/>
      <c r="L105" s="203"/>
      <c r="M105" s="199"/>
      <c r="N105" s="204" t="s">
        <v>38</v>
      </c>
      <c r="O105" s="203"/>
      <c r="P105" s="203"/>
      <c r="Q105" s="203"/>
      <c r="R105" s="199"/>
    </row>
    <row r="106" spans="2:19" ht="21" customHeight="1" x14ac:dyDescent="0.2">
      <c r="E106" s="203"/>
      <c r="F106" s="203"/>
      <c r="G106" s="203"/>
      <c r="H106" s="203"/>
      <c r="I106" s="203"/>
      <c r="J106" s="203"/>
      <c r="K106" s="203"/>
      <c r="L106" s="203"/>
      <c r="M106" s="199"/>
      <c r="N106" s="203"/>
      <c r="O106" s="203"/>
      <c r="P106" s="203"/>
      <c r="Q106" s="203"/>
      <c r="R106" s="199"/>
    </row>
    <row r="107" spans="2:19" ht="7.5" customHeight="1" x14ac:dyDescent="0.2"/>
    <row r="108" spans="2:19" ht="21" customHeight="1" x14ac:dyDescent="0.2">
      <c r="B108" t="s">
        <v>45</v>
      </c>
      <c r="E10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03"/>
      <c r="G108" s="203"/>
      <c r="H108" s="203"/>
      <c r="I108" s="203"/>
      <c r="J108" s="203"/>
      <c r="K108" s="203"/>
      <c r="L108" s="204" t="s">
        <v>41</v>
      </c>
      <c r="M108" s="204"/>
      <c r="N108" s="203"/>
      <c r="O108" s="203"/>
      <c r="P108" s="203"/>
      <c r="Q108" s="203"/>
      <c r="R108" s="199"/>
    </row>
    <row r="109" spans="2:19" s="55" customFormat="1" ht="21" customHeight="1" x14ac:dyDescent="0.2"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199"/>
    </row>
    <row r="110" spans="2:19" s="55" customFormat="1" ht="12.75" customHeight="1" x14ac:dyDescent="0.2">
      <c r="B110" s="55" t="s">
        <v>43</v>
      </c>
      <c r="G110" s="82"/>
      <c r="H110" s="82"/>
      <c r="I110" s="82"/>
      <c r="J110" s="82"/>
      <c r="K110" s="82"/>
      <c r="L110" s="82"/>
      <c r="M110" s="82"/>
      <c r="N110" s="82"/>
      <c r="O110" s="82"/>
      <c r="P110" s="82"/>
    </row>
    <row r="111" spans="2:19" s="55" customFormat="1" ht="21" customHeight="1" x14ac:dyDescent="0.6">
      <c r="G111" s="82"/>
      <c r="H111" s="82"/>
      <c r="I111" s="82"/>
      <c r="J111" s="210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20",KI_Lpi_Fiú_20!I7,IF(B2="LPI Leány Ái 20",Áik_Lpi_Leány_20!I4,IF(B2="LPI Leány KI 20",'KI Lpi_Leány_20'!I4,))))))))))))</f>
        <v>140</v>
      </c>
      <c r="K111" s="203"/>
      <c r="L111" s="203"/>
      <c r="M111" s="95"/>
      <c r="N111" s="82"/>
      <c r="O111" s="82"/>
      <c r="P111" s="82"/>
    </row>
    <row r="112" spans="2:19" ht="21" customHeight="1" x14ac:dyDescent="0.6">
      <c r="J112" s="203"/>
      <c r="K112" s="203"/>
      <c r="L112" s="203"/>
      <c r="M112" s="95"/>
    </row>
    <row r="113" spans="4:16" ht="7.5" customHeight="1" x14ac:dyDescent="0.2"/>
    <row r="114" spans="4:16" ht="21" customHeight="1" x14ac:dyDescent="0.2">
      <c r="H114" s="198" t="s">
        <v>46</v>
      </c>
      <c r="I114" s="199"/>
      <c r="J114" s="199"/>
      <c r="K114" s="199"/>
      <c r="L114" s="199"/>
      <c r="M114" s="199"/>
      <c r="N114" s="199"/>
      <c r="O114" s="199"/>
    </row>
    <row r="115" spans="4:16" ht="21" customHeight="1" x14ac:dyDescent="0.2">
      <c r="H115" s="199"/>
      <c r="I115" s="199"/>
      <c r="J115" s="199"/>
      <c r="K115" s="199"/>
      <c r="L115" s="199"/>
      <c r="M115" s="199"/>
      <c r="N115" s="199"/>
      <c r="O115" s="199"/>
    </row>
    <row r="116" spans="4:16" ht="7.5" customHeight="1" x14ac:dyDescent="0.2"/>
    <row r="117" spans="4:16" ht="21" customHeight="1" x14ac:dyDescent="0.2">
      <c r="J117" s="195" t="s">
        <v>10</v>
      </c>
      <c r="K117" s="195"/>
      <c r="L117" s="195"/>
      <c r="M117" s="93"/>
    </row>
    <row r="118" spans="4:16" ht="21" customHeight="1" x14ac:dyDescent="0.2">
      <c r="F118" s="73"/>
      <c r="G118" s="73"/>
      <c r="H118" s="73"/>
      <c r="I118" s="73"/>
      <c r="J118" s="195"/>
      <c r="K118" s="195"/>
      <c r="L118" s="195"/>
      <c r="M118" s="93"/>
      <c r="N118" s="73"/>
      <c r="O118" s="73"/>
      <c r="P118" s="73"/>
    </row>
    <row r="119" spans="4:16" ht="7.5" customHeight="1" x14ac:dyDescent="0.2">
      <c r="F119" s="73"/>
      <c r="G119" s="73"/>
      <c r="H119" s="73"/>
      <c r="I119" s="73"/>
      <c r="J119" s="73"/>
      <c r="K119" s="73"/>
      <c r="L119" s="73"/>
      <c r="M119" s="94"/>
      <c r="N119" s="73"/>
      <c r="O119" s="73"/>
      <c r="P119" s="73"/>
    </row>
    <row r="120" spans="4:16" ht="21" customHeight="1" x14ac:dyDescent="0.2">
      <c r="I120" s="196" t="s">
        <v>47</v>
      </c>
      <c r="J120" s="197"/>
      <c r="K120" s="197"/>
      <c r="L120" s="197"/>
      <c r="M120" s="197"/>
      <c r="N120" s="197"/>
    </row>
    <row r="121" spans="4:16" s="55" customFormat="1" ht="21" customHeight="1" x14ac:dyDescent="0.2">
      <c r="I121" s="197"/>
      <c r="J121" s="197"/>
      <c r="K121" s="197"/>
      <c r="L121" s="197"/>
      <c r="M121" s="197"/>
      <c r="N121" s="197"/>
    </row>
    <row r="123" spans="4:16" s="55" customFormat="1" ht="21" customHeight="1" x14ac:dyDescent="0.2">
      <c r="D123" s="70"/>
      <c r="E123" s="70"/>
    </row>
    <row r="124" spans="4:16" s="55" customFormat="1" ht="25.5" customHeight="1" x14ac:dyDescent="0.5">
      <c r="D124" s="70"/>
      <c r="E124" s="128" t="str">
        <f>Fedlap!E30</f>
        <v>Pécs</v>
      </c>
      <c r="F124" s="128"/>
      <c r="G124" s="128"/>
      <c r="H124" s="128">
        <f>Fedlap!E32</f>
        <v>44882</v>
      </c>
      <c r="I124" s="127"/>
    </row>
    <row r="125" spans="4:16" x14ac:dyDescent="0.2">
      <c r="F125" s="55"/>
    </row>
    <row r="128" spans="4:16" ht="12.75" customHeight="1" x14ac:dyDescent="0.2">
      <c r="D128" s="70"/>
      <c r="E128" s="70"/>
    </row>
    <row r="129" spans="4:18" ht="12.75" customHeight="1" x14ac:dyDescent="0.2">
      <c r="D129" s="70"/>
      <c r="E129" s="70"/>
    </row>
    <row r="131" spans="4:18" s="55" customFormat="1" ht="27.75" customHeight="1" x14ac:dyDescent="0.5">
      <c r="E131" s="201"/>
      <c r="F131" s="199"/>
      <c r="G131" s="199"/>
      <c r="P131" s="201"/>
      <c r="Q131" s="199"/>
      <c r="R131" s="199"/>
    </row>
    <row r="132" spans="4:18" ht="7.5" customHeight="1" x14ac:dyDescent="0.2"/>
    <row r="133" spans="4:18" ht="23.25" customHeight="1" x14ac:dyDescent="0.35">
      <c r="D133" s="68"/>
      <c r="E133" s="205" t="s">
        <v>77</v>
      </c>
      <c r="F133" s="179"/>
      <c r="G133" s="179"/>
      <c r="H133" s="125"/>
      <c r="I133" s="125"/>
      <c r="J133" s="125"/>
      <c r="K133" s="125"/>
      <c r="L133" s="125"/>
      <c r="M133" s="125"/>
      <c r="N133" s="125"/>
      <c r="O133" s="125"/>
      <c r="P133" s="205" t="s">
        <v>79</v>
      </c>
      <c r="Q133" s="179"/>
      <c r="R133" s="179"/>
    </row>
    <row r="134" spans="4:18" ht="12.75" customHeight="1" x14ac:dyDescent="0.2">
      <c r="D134" s="68"/>
      <c r="E134" s="68"/>
      <c r="F134" s="69"/>
      <c r="G134" s="69"/>
    </row>
    <row r="138" spans="4:18" ht="12.75" customHeight="1" x14ac:dyDescent="0.35">
      <c r="D138" s="213"/>
      <c r="E138" s="213"/>
      <c r="F138" s="213"/>
      <c r="G138" s="213"/>
      <c r="H138" s="199"/>
    </row>
    <row r="150" spans="6:17" x14ac:dyDescent="0.2">
      <c r="G150" s="211" t="s">
        <v>33</v>
      </c>
      <c r="H150" s="211"/>
      <c r="I150" s="211"/>
      <c r="J150" s="211"/>
      <c r="K150" s="211"/>
      <c r="L150" s="211"/>
      <c r="M150" s="211"/>
      <c r="N150" s="211"/>
      <c r="O150" s="211"/>
      <c r="P150" s="212"/>
    </row>
    <row r="151" spans="6:17" x14ac:dyDescent="0.2">
      <c r="G151" s="211"/>
      <c r="H151" s="211"/>
      <c r="I151" s="211"/>
      <c r="J151" s="211"/>
      <c r="K151" s="211"/>
      <c r="L151" s="211"/>
      <c r="M151" s="211"/>
      <c r="N151" s="211"/>
      <c r="O151" s="211"/>
      <c r="P151" s="212"/>
    </row>
    <row r="152" spans="6:17" x14ac:dyDescent="0.2">
      <c r="G152" s="211"/>
      <c r="H152" s="211"/>
      <c r="I152" s="211"/>
      <c r="J152" s="211"/>
      <c r="K152" s="211"/>
      <c r="L152" s="211"/>
      <c r="M152" s="211"/>
      <c r="N152" s="211"/>
      <c r="O152" s="211"/>
      <c r="P152" s="212"/>
    </row>
    <row r="153" spans="6:17" x14ac:dyDescent="0.2">
      <c r="G153" s="211"/>
      <c r="H153" s="211"/>
      <c r="I153" s="211"/>
      <c r="J153" s="211"/>
      <c r="K153" s="211"/>
      <c r="L153" s="211"/>
      <c r="M153" s="211"/>
      <c r="N153" s="211"/>
      <c r="O153" s="211"/>
      <c r="P153" s="212"/>
    </row>
    <row r="154" spans="6:17" x14ac:dyDescent="0.2">
      <c r="G154" s="211"/>
      <c r="H154" s="211"/>
      <c r="I154" s="211"/>
      <c r="J154" s="211"/>
      <c r="K154" s="211"/>
      <c r="L154" s="211"/>
      <c r="M154" s="211"/>
      <c r="N154" s="211"/>
      <c r="O154" s="211"/>
      <c r="P154" s="212"/>
    </row>
    <row r="155" spans="6:17" x14ac:dyDescent="0.2">
      <c r="G155" s="211"/>
      <c r="H155" s="211"/>
      <c r="I155" s="211"/>
      <c r="J155" s="211"/>
      <c r="K155" s="211"/>
      <c r="L155" s="211"/>
      <c r="M155" s="211"/>
      <c r="N155" s="211"/>
      <c r="O155" s="211"/>
      <c r="P155" s="212"/>
    </row>
    <row r="160" spans="6:17" x14ac:dyDescent="0.2">
      <c r="F160" s="206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</row>
    <row r="161" spans="2:19" ht="12.75" customHeight="1" x14ac:dyDescent="0.2"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</row>
    <row r="162" spans="2:19" s="55" customFormat="1" ht="12.75" customHeight="1" x14ac:dyDescent="0.2">
      <c r="B162" s="55" t="s">
        <v>8</v>
      </c>
      <c r="E162" s="82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</row>
    <row r="163" spans="2:19" ht="12.75" customHeight="1" x14ac:dyDescent="0.2">
      <c r="E163" s="72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72"/>
      <c r="S163" s="72"/>
    </row>
    <row r="164" spans="2:19" ht="12.75" customHeight="1" x14ac:dyDescent="0.2">
      <c r="E164" s="72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72"/>
      <c r="S164" s="72"/>
    </row>
    <row r="166" spans="2:19" ht="29.25" x14ac:dyDescent="0.5">
      <c r="I166" s="209" t="s">
        <v>42</v>
      </c>
      <c r="J166" s="209"/>
      <c r="K166" s="209"/>
      <c r="L166" s="209"/>
      <c r="M166" s="209"/>
      <c r="N166" s="209"/>
    </row>
    <row r="169" spans="2:19" ht="21" customHeight="1" x14ac:dyDescent="0.2">
      <c r="F169" s="208" t="s">
        <v>34</v>
      </c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</row>
    <row r="170" spans="2:19" ht="21" customHeight="1" x14ac:dyDescent="0.2"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</row>
    <row r="171" spans="2:19" ht="7.5" customHeight="1" x14ac:dyDescent="0.2"/>
    <row r="172" spans="2:19" ht="21" customHeight="1" x14ac:dyDescent="0.2">
      <c r="E172" s="200" t="str">
        <f>Fedlap!E28</f>
        <v xml:space="preserve">Baranya-Tolna </v>
      </c>
      <c r="F172" s="200"/>
      <c r="G172" s="200"/>
      <c r="H172" s="200"/>
      <c r="I172" s="200"/>
      <c r="J172" s="200"/>
      <c r="K172" s="200"/>
      <c r="L172" s="200" t="s">
        <v>78</v>
      </c>
      <c r="M172" s="200"/>
      <c r="N172" s="200"/>
      <c r="O172" s="200"/>
      <c r="P172" s="200"/>
      <c r="Q172" s="200"/>
      <c r="R172" s="200"/>
      <c r="S172" s="200"/>
    </row>
    <row r="173" spans="2:19" ht="21" customHeight="1" x14ac:dyDescent="0.2"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</row>
    <row r="174" spans="2:19" ht="7.5" customHeight="1" x14ac:dyDescent="0.2"/>
    <row r="175" spans="2:19" ht="21" customHeight="1" x14ac:dyDescent="0.2">
      <c r="B175" t="s">
        <v>44</v>
      </c>
      <c r="E17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03"/>
      <c r="G175" s="203"/>
      <c r="H175" s="203"/>
      <c r="I175" s="203"/>
      <c r="J175" s="203"/>
      <c r="K175" s="203"/>
      <c r="L175" s="203"/>
      <c r="M175" s="199"/>
      <c r="N175" s="204" t="s">
        <v>38</v>
      </c>
      <c r="O175" s="203"/>
      <c r="P175" s="203"/>
      <c r="Q175" s="203"/>
      <c r="R175" s="199"/>
    </row>
    <row r="176" spans="2:19" ht="21" customHeight="1" x14ac:dyDescent="0.2">
      <c r="E176" s="203"/>
      <c r="F176" s="203"/>
      <c r="G176" s="203"/>
      <c r="H176" s="203"/>
      <c r="I176" s="203"/>
      <c r="J176" s="203"/>
      <c r="K176" s="203"/>
      <c r="L176" s="203"/>
      <c r="M176" s="199"/>
      <c r="N176" s="203"/>
      <c r="O176" s="203"/>
      <c r="P176" s="203"/>
      <c r="Q176" s="203"/>
      <c r="R176" s="199"/>
    </row>
    <row r="177" spans="2:23" ht="7.5" customHeight="1" x14ac:dyDescent="0.2"/>
    <row r="178" spans="2:23" ht="21" customHeight="1" x14ac:dyDescent="0.2">
      <c r="B178" t="s">
        <v>45</v>
      </c>
      <c r="E17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03"/>
      <c r="G178" s="203"/>
      <c r="H178" s="203"/>
      <c r="I178" s="203"/>
      <c r="J178" s="203"/>
      <c r="K178" s="203"/>
      <c r="L178" s="204" t="s">
        <v>41</v>
      </c>
      <c r="M178" s="204"/>
      <c r="N178" s="203"/>
      <c r="O178" s="203"/>
      <c r="P178" s="203"/>
      <c r="Q178" s="203"/>
      <c r="R178" s="199"/>
    </row>
    <row r="179" spans="2:23" s="55" customFormat="1" ht="21" customHeight="1" x14ac:dyDescent="0.2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199"/>
      <c r="W179" s="87"/>
    </row>
    <row r="180" spans="2:23" ht="12.75" customHeight="1" x14ac:dyDescent="0.2">
      <c r="E180" s="72"/>
      <c r="F180" s="72"/>
      <c r="G180" s="72"/>
      <c r="H180" s="72"/>
      <c r="I180" s="72"/>
      <c r="J180" s="72"/>
      <c r="K180" s="72"/>
      <c r="L180" s="72"/>
      <c r="M180" s="91"/>
      <c r="N180" s="72"/>
      <c r="O180" s="72"/>
      <c r="P180" s="72"/>
      <c r="Q180" s="72"/>
      <c r="R180" s="72"/>
      <c r="S180" s="72"/>
    </row>
    <row r="181" spans="2:23" ht="21" customHeight="1" x14ac:dyDescent="0.2">
      <c r="B181" t="s">
        <v>43</v>
      </c>
      <c r="E181" s="72"/>
      <c r="F181" s="72"/>
      <c r="G181" s="72"/>
      <c r="H181" s="72"/>
      <c r="I181" s="72"/>
      <c r="J181" s="210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210"/>
      <c r="L181" s="210"/>
      <c r="M181" s="92"/>
      <c r="N181" s="72"/>
      <c r="O181" s="72"/>
      <c r="P181" s="72"/>
      <c r="Q181" s="72"/>
      <c r="R181" s="72"/>
      <c r="S181" s="72"/>
    </row>
    <row r="182" spans="2:23" ht="21" customHeight="1" x14ac:dyDescent="0.2">
      <c r="J182" s="210"/>
      <c r="K182" s="210"/>
      <c r="L182" s="210"/>
      <c r="M182" s="92"/>
    </row>
    <row r="183" spans="2:23" ht="7.5" customHeight="1" x14ac:dyDescent="0.2"/>
    <row r="184" spans="2:23" ht="21" customHeight="1" x14ac:dyDescent="0.2">
      <c r="H184" s="198" t="s">
        <v>46</v>
      </c>
      <c r="I184" s="199"/>
      <c r="J184" s="199"/>
      <c r="K184" s="199"/>
      <c r="L184" s="199"/>
      <c r="M184" s="199"/>
      <c r="N184" s="199"/>
      <c r="O184" s="199"/>
    </row>
    <row r="185" spans="2:23" ht="21" customHeight="1" x14ac:dyDescent="0.2">
      <c r="H185" s="199"/>
      <c r="I185" s="199"/>
      <c r="J185" s="199"/>
      <c r="K185" s="199"/>
      <c r="L185" s="199"/>
      <c r="M185" s="199"/>
      <c r="N185" s="199"/>
      <c r="O185" s="199"/>
    </row>
    <row r="186" spans="2:23" ht="7.5" customHeight="1" x14ac:dyDescent="0.2"/>
    <row r="187" spans="2:23" ht="21" customHeight="1" x14ac:dyDescent="0.2">
      <c r="J187" s="195" t="s">
        <v>11</v>
      </c>
      <c r="K187" s="195"/>
      <c r="L187" s="195"/>
      <c r="M187" s="93"/>
    </row>
    <row r="188" spans="2:23" ht="21" customHeight="1" x14ac:dyDescent="0.2">
      <c r="F188" s="73"/>
      <c r="G188" s="73"/>
      <c r="H188" s="73"/>
      <c r="I188" s="73"/>
      <c r="J188" s="195"/>
      <c r="K188" s="195"/>
      <c r="L188" s="195"/>
      <c r="M188" s="93"/>
      <c r="N188" s="73"/>
      <c r="O188" s="73"/>
      <c r="P188" s="73"/>
    </row>
    <row r="189" spans="2:23" ht="7.5" customHeight="1" x14ac:dyDescent="0.2">
      <c r="F189" s="73"/>
      <c r="G189" s="73"/>
      <c r="H189" s="73"/>
      <c r="I189" s="73"/>
      <c r="J189" s="73"/>
      <c r="K189" s="73"/>
      <c r="L189" s="73"/>
      <c r="M189" s="94"/>
      <c r="N189" s="73"/>
      <c r="O189" s="73"/>
      <c r="P189" s="73"/>
    </row>
    <row r="190" spans="2:23" ht="21" customHeight="1" x14ac:dyDescent="0.2">
      <c r="I190" s="196" t="s">
        <v>47</v>
      </c>
      <c r="J190" s="197"/>
      <c r="K190" s="197"/>
      <c r="L190" s="197"/>
      <c r="M190" s="197"/>
      <c r="N190" s="197"/>
    </row>
    <row r="191" spans="2:23" ht="21" customHeight="1" x14ac:dyDescent="0.2">
      <c r="I191" s="197"/>
      <c r="J191" s="197"/>
      <c r="K191" s="197"/>
      <c r="L191" s="197"/>
      <c r="M191" s="197"/>
      <c r="N191" s="197"/>
    </row>
    <row r="193" spans="4:18" s="55" customFormat="1" ht="21" customHeight="1" x14ac:dyDescent="0.2">
      <c r="D193" s="70"/>
      <c r="E193" s="70"/>
    </row>
    <row r="194" spans="4:18" s="55" customFormat="1" ht="25.5" customHeight="1" x14ac:dyDescent="0.5">
      <c r="D194" s="70"/>
      <c r="E194" s="128" t="str">
        <f>Fedlap!E30</f>
        <v>Pécs</v>
      </c>
      <c r="F194" s="128"/>
      <c r="G194" s="128"/>
      <c r="H194" s="128">
        <f>Fedlap!E32</f>
        <v>44882</v>
      </c>
      <c r="I194" s="127"/>
    </row>
    <row r="198" spans="4:18" s="55" customFormat="1" ht="12.75" customHeight="1" x14ac:dyDescent="0.2">
      <c r="D198" s="70"/>
      <c r="E198" s="70"/>
    </row>
    <row r="199" spans="4:18" s="55" customFormat="1" ht="12.75" customHeight="1" x14ac:dyDescent="0.2">
      <c r="D199" s="70"/>
      <c r="E199" s="70"/>
    </row>
    <row r="201" spans="4:18" ht="27.75" customHeight="1" x14ac:dyDescent="0.5">
      <c r="E201" s="201"/>
      <c r="F201" s="199"/>
      <c r="G201" s="199"/>
      <c r="P201" s="201"/>
      <c r="Q201" s="199"/>
      <c r="R201" s="199"/>
    </row>
    <row r="202" spans="4:18" ht="7.5" customHeight="1" x14ac:dyDescent="0.2"/>
    <row r="203" spans="4:18" s="55" customFormat="1" ht="23.25" customHeight="1" x14ac:dyDescent="0.35">
      <c r="D203" s="68"/>
      <c r="E203" s="205" t="s">
        <v>77</v>
      </c>
      <c r="F203" s="179"/>
      <c r="G203" s="179"/>
      <c r="H203" s="83"/>
      <c r="I203" s="83"/>
      <c r="J203" s="83"/>
      <c r="K203" s="83"/>
      <c r="L203" s="83"/>
      <c r="M203" s="83"/>
      <c r="N203" s="83"/>
      <c r="O203" s="83"/>
      <c r="P203" s="205" t="s">
        <v>79</v>
      </c>
      <c r="Q203" s="179"/>
      <c r="R203" s="179"/>
    </row>
    <row r="204" spans="4:18" s="55" customFormat="1" ht="12.75" customHeight="1" x14ac:dyDescent="0.2">
      <c r="D204" s="68"/>
      <c r="E204" s="68"/>
      <c r="F204" s="69"/>
      <c r="G204" s="69"/>
    </row>
    <row r="208" spans="4:18" ht="12.75" customHeight="1" x14ac:dyDescent="0.35">
      <c r="D208" s="71"/>
      <c r="E208" s="71"/>
      <c r="F208" s="71"/>
      <c r="G208" s="71"/>
      <c r="H208" s="72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D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157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76" customWidth="1"/>
    <col min="2" max="2" width="23.85546875" style="76" customWidth="1"/>
    <col min="3" max="3" width="5.5703125" style="76" customWidth="1"/>
    <col min="4" max="4" width="0.140625" style="76" customWidth="1"/>
    <col min="5" max="6" width="9.140625" style="76" customWidth="1"/>
    <col min="7" max="7" width="7.28515625" style="76" customWidth="1"/>
    <col min="8" max="9" width="9.140625" style="76"/>
    <col min="10" max="12" width="4.28515625" style="76" customWidth="1"/>
    <col min="13" max="13" width="4.140625" style="76" customWidth="1"/>
    <col min="14" max="14" width="5.140625" style="76" customWidth="1"/>
    <col min="15" max="17" width="9.140625" style="76"/>
    <col min="18" max="18" width="8.28515625" style="76" customWidth="1"/>
    <col min="19" max="16384" width="9.140625" style="76"/>
  </cols>
  <sheetData>
    <row r="1" spans="2:16" ht="13.5" thickBot="1" x14ac:dyDescent="0.25"/>
    <row r="2" spans="2:16" ht="21" customHeight="1" thickTop="1" thickBot="1" x14ac:dyDescent="0.25">
      <c r="B2" s="88" t="s">
        <v>27</v>
      </c>
    </row>
    <row r="3" spans="2:16" ht="13.5" thickTop="1" x14ac:dyDescent="0.2"/>
    <row r="11" spans="2:16" x14ac:dyDescent="0.2">
      <c r="G11" s="211" t="s">
        <v>33</v>
      </c>
      <c r="H11" s="211"/>
      <c r="I11" s="211"/>
      <c r="J11" s="211"/>
      <c r="K11" s="211"/>
      <c r="L11" s="211"/>
      <c r="M11" s="211"/>
      <c r="N11" s="211"/>
      <c r="O11" s="211"/>
      <c r="P11" s="212"/>
    </row>
    <row r="12" spans="2:16" x14ac:dyDescent="0.2">
      <c r="G12" s="211"/>
      <c r="H12" s="211"/>
      <c r="I12" s="211"/>
      <c r="J12" s="211"/>
      <c r="K12" s="211"/>
      <c r="L12" s="211"/>
      <c r="M12" s="211"/>
      <c r="N12" s="211"/>
      <c r="O12" s="211"/>
      <c r="P12" s="212"/>
    </row>
    <row r="13" spans="2:16" x14ac:dyDescent="0.2">
      <c r="G13" s="211"/>
      <c r="H13" s="211"/>
      <c r="I13" s="211"/>
      <c r="J13" s="211"/>
      <c r="K13" s="211"/>
      <c r="L13" s="211"/>
      <c r="M13" s="211"/>
      <c r="N13" s="211"/>
      <c r="O13" s="211"/>
      <c r="P13" s="212"/>
    </row>
    <row r="14" spans="2:16" x14ac:dyDescent="0.2">
      <c r="G14" s="211"/>
      <c r="H14" s="211"/>
      <c r="I14" s="211"/>
      <c r="J14" s="211"/>
      <c r="K14" s="211"/>
      <c r="L14" s="211"/>
      <c r="M14" s="211"/>
      <c r="N14" s="211"/>
      <c r="O14" s="211"/>
      <c r="P14" s="212"/>
    </row>
    <row r="15" spans="2:16" x14ac:dyDescent="0.2">
      <c r="G15" s="211"/>
      <c r="H15" s="211"/>
      <c r="I15" s="211"/>
      <c r="J15" s="211"/>
      <c r="K15" s="211"/>
      <c r="L15" s="211"/>
      <c r="M15" s="211"/>
      <c r="N15" s="211"/>
      <c r="O15" s="211"/>
      <c r="P15" s="212"/>
    </row>
    <row r="16" spans="2:16" x14ac:dyDescent="0.2">
      <c r="G16" s="211"/>
      <c r="H16" s="211"/>
      <c r="I16" s="211"/>
      <c r="J16" s="211"/>
      <c r="K16" s="211"/>
      <c r="L16" s="211"/>
      <c r="M16" s="211"/>
      <c r="N16" s="211"/>
      <c r="O16" s="211"/>
      <c r="P16" s="212"/>
    </row>
    <row r="21" spans="2:17" x14ac:dyDescent="0.2">
      <c r="F21" s="206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Haász Janka</v>
      </c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</row>
    <row r="22" spans="2:17" ht="12.75" customHeight="1" x14ac:dyDescent="0.2"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</row>
    <row r="23" spans="2:17" ht="12.75" customHeight="1" x14ac:dyDescent="0.2">
      <c r="B23" s="76" t="s">
        <v>8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</row>
    <row r="24" spans="2:17" ht="12.75" customHeight="1" x14ac:dyDescent="0.2"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</row>
    <row r="25" spans="2:17" ht="12.75" customHeight="1" x14ac:dyDescent="0.2"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</row>
    <row r="27" spans="2:17" ht="29.25" x14ac:dyDescent="0.5">
      <c r="I27" s="209" t="s">
        <v>42</v>
      </c>
      <c r="J27" s="209"/>
      <c r="K27" s="209"/>
      <c r="L27" s="209"/>
      <c r="M27" s="209"/>
      <c r="N27" s="209"/>
    </row>
    <row r="30" spans="2:17" ht="21" customHeight="1" x14ac:dyDescent="0.2">
      <c r="F30" s="208" t="s">
        <v>34</v>
      </c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</row>
    <row r="31" spans="2:17" ht="21" customHeight="1" x14ac:dyDescent="0.2"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2:17" ht="7.5" customHeight="1" x14ac:dyDescent="0.2"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2:21" ht="21" customHeight="1" x14ac:dyDescent="0.2">
      <c r="E33" s="200" t="str">
        <f>Fedlap!E28</f>
        <v xml:space="preserve">Baranya-Tolna </v>
      </c>
      <c r="F33" s="200"/>
      <c r="G33" s="200"/>
      <c r="H33" s="200"/>
      <c r="I33" s="200"/>
      <c r="J33" s="200"/>
      <c r="K33" s="200"/>
      <c r="L33" s="200" t="s">
        <v>78</v>
      </c>
      <c r="M33" s="200"/>
      <c r="N33" s="200"/>
      <c r="O33" s="200"/>
      <c r="P33" s="200"/>
      <c r="Q33" s="200"/>
      <c r="R33" s="200"/>
      <c r="S33" s="200"/>
    </row>
    <row r="34" spans="2:21" ht="21" customHeight="1" x14ac:dyDescent="0.2"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2:21" ht="7.5" customHeight="1" x14ac:dyDescent="0.6"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21" ht="21" customHeight="1" x14ac:dyDescent="0.2">
      <c r="B36" s="115" t="s">
        <v>44</v>
      </c>
      <c r="D36" s="76" t="s">
        <v>67</v>
      </c>
      <c r="E36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03"/>
      <c r="G36" s="203"/>
      <c r="H36" s="203"/>
      <c r="I36" s="203"/>
      <c r="J36" s="203"/>
      <c r="K36" s="203"/>
      <c r="L36" s="203"/>
      <c r="M36" s="199"/>
      <c r="N36" s="204" t="s">
        <v>38</v>
      </c>
      <c r="O36" s="203"/>
      <c r="P36" s="203"/>
      <c r="Q36" s="203"/>
      <c r="R36" s="199"/>
    </row>
    <row r="37" spans="2:21" ht="21" customHeight="1" x14ac:dyDescent="0.2">
      <c r="E37" s="203"/>
      <c r="F37" s="203"/>
      <c r="G37" s="203"/>
      <c r="H37" s="203"/>
      <c r="I37" s="203"/>
      <c r="J37" s="203"/>
      <c r="K37" s="203"/>
      <c r="L37" s="203"/>
      <c r="M37" s="199"/>
      <c r="N37" s="203"/>
      <c r="O37" s="203"/>
      <c r="P37" s="203"/>
      <c r="Q37" s="203"/>
      <c r="R37" s="199"/>
    </row>
    <row r="38" spans="2:21" ht="7.5" customHeight="1" x14ac:dyDescent="0.2"/>
    <row r="39" spans="2:21" ht="21" customHeight="1" x14ac:dyDescent="0.2">
      <c r="B39" s="115" t="s">
        <v>45</v>
      </c>
      <c r="E39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03"/>
      <c r="G39" s="203"/>
      <c r="H39" s="203"/>
      <c r="I39" s="203"/>
      <c r="J39" s="203"/>
      <c r="K39" s="203"/>
      <c r="L39" s="204" t="s">
        <v>41</v>
      </c>
      <c r="M39" s="204"/>
      <c r="N39" s="203"/>
      <c r="O39" s="203"/>
      <c r="P39" s="203"/>
      <c r="Q39" s="203"/>
      <c r="R39" s="199"/>
    </row>
    <row r="40" spans="2:21" ht="21" customHeight="1" x14ac:dyDescent="0.2"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199"/>
    </row>
    <row r="42" spans="2:21" s="83" customFormat="1" ht="21" customHeight="1" x14ac:dyDescent="0.6">
      <c r="B42" s="115" t="s">
        <v>43</v>
      </c>
      <c r="G42" s="82"/>
      <c r="H42" s="82"/>
      <c r="I42" s="82"/>
      <c r="J42" s="210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155</v>
      </c>
      <c r="K42" s="214"/>
      <c r="L42" s="214"/>
      <c r="M42" s="122"/>
      <c r="N42" s="82"/>
      <c r="O42" s="82"/>
      <c r="P42" s="82"/>
    </row>
    <row r="43" spans="2:21" s="55" customFormat="1" ht="21" customHeight="1" x14ac:dyDescent="0.6">
      <c r="G43" s="82"/>
      <c r="H43" s="82"/>
      <c r="I43" s="82"/>
      <c r="J43" s="214"/>
      <c r="K43" s="214"/>
      <c r="L43" s="214"/>
      <c r="M43" s="122"/>
      <c r="N43" s="82"/>
      <c r="O43" s="82"/>
      <c r="P43" s="82"/>
    </row>
    <row r="44" spans="2:21" s="55" customFormat="1" ht="7.5" customHeight="1" x14ac:dyDescent="0.2"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2:21" s="55" customFormat="1" ht="21" customHeight="1" x14ac:dyDescent="0.2">
      <c r="H45" s="198" t="s">
        <v>46</v>
      </c>
      <c r="I45" s="179"/>
      <c r="J45" s="179"/>
      <c r="K45" s="179"/>
      <c r="L45" s="179"/>
      <c r="M45" s="179"/>
      <c r="N45" s="179"/>
      <c r="O45" s="179"/>
      <c r="Q45" s="85"/>
      <c r="R45" s="85"/>
    </row>
    <row r="46" spans="2:21" ht="21" customHeight="1" x14ac:dyDescent="0.2">
      <c r="G46" s="55"/>
      <c r="H46" s="179"/>
      <c r="I46" s="179"/>
      <c r="J46" s="179"/>
      <c r="K46" s="179"/>
      <c r="L46" s="179"/>
      <c r="M46" s="179"/>
      <c r="N46" s="179"/>
      <c r="O46" s="179"/>
      <c r="Q46" s="114"/>
      <c r="R46" s="114"/>
      <c r="S46" s="114"/>
      <c r="T46" s="114"/>
      <c r="U46" s="114"/>
    </row>
    <row r="47" spans="2:21" ht="7.5" customHeight="1" x14ac:dyDescent="0.2">
      <c r="G47" s="55"/>
    </row>
    <row r="48" spans="2:21" ht="21" customHeight="1" x14ac:dyDescent="0.2">
      <c r="J48" s="195" t="s">
        <v>9</v>
      </c>
      <c r="K48" s="195"/>
      <c r="L48" s="195"/>
      <c r="M48" s="118"/>
      <c r="R48" s="116"/>
    </row>
    <row r="49" spans="4:18" ht="21" customHeight="1" x14ac:dyDescent="0.2">
      <c r="J49" s="195"/>
      <c r="K49" s="195"/>
      <c r="L49" s="195"/>
      <c r="M49" s="118"/>
    </row>
    <row r="50" spans="4:18" ht="7.5" customHeight="1" x14ac:dyDescent="0.2"/>
    <row r="51" spans="4:18" s="55" customFormat="1" ht="21" customHeight="1" x14ac:dyDescent="0.2">
      <c r="F51" s="119"/>
      <c r="G51" s="119"/>
      <c r="H51" s="119"/>
      <c r="I51" s="196" t="s">
        <v>47</v>
      </c>
      <c r="J51" s="197"/>
      <c r="K51" s="197"/>
      <c r="L51" s="197"/>
      <c r="M51" s="197"/>
      <c r="N51" s="197"/>
      <c r="O51" s="119"/>
      <c r="P51" s="119"/>
    </row>
    <row r="52" spans="4:18" s="55" customFormat="1" ht="21" customHeight="1" x14ac:dyDescent="0.2">
      <c r="F52" s="119"/>
      <c r="G52" s="119"/>
      <c r="H52" s="119"/>
      <c r="I52" s="197"/>
      <c r="J52" s="197"/>
      <c r="K52" s="197"/>
      <c r="L52" s="197"/>
      <c r="M52" s="197"/>
      <c r="N52" s="197"/>
      <c r="O52" s="119"/>
      <c r="P52" s="119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Pécs</v>
      </c>
      <c r="F55" s="128"/>
      <c r="G55" s="128"/>
      <c r="H55" s="128">
        <f>Fedlap!E32</f>
        <v>44882</v>
      </c>
      <c r="I55" s="127"/>
    </row>
    <row r="56" spans="4:18" ht="12.75" customHeight="1" x14ac:dyDescent="0.2">
      <c r="D56" s="74"/>
      <c r="E56" s="74"/>
    </row>
    <row r="57" spans="4:18" ht="12.75" customHeight="1" x14ac:dyDescent="0.2">
      <c r="D57" s="74"/>
      <c r="E57" s="74"/>
    </row>
    <row r="58" spans="4:18" ht="13.5" customHeight="1" x14ac:dyDescent="0.2">
      <c r="D58" s="70"/>
      <c r="E58" s="70"/>
    </row>
    <row r="59" spans="4:18" x14ac:dyDescent="0.2">
      <c r="O59" s="55"/>
    </row>
    <row r="61" spans="4:18" ht="12.75" customHeight="1" x14ac:dyDescent="0.2">
      <c r="D61" s="74"/>
      <c r="E61" s="74"/>
    </row>
    <row r="62" spans="4:18" s="55" customFormat="1" ht="27.75" customHeight="1" x14ac:dyDescent="0.5">
      <c r="D62" s="74"/>
      <c r="E62" s="201"/>
      <c r="F62" s="199"/>
      <c r="G62" s="199"/>
      <c r="O62" s="74"/>
      <c r="P62" s="201"/>
      <c r="Q62" s="199"/>
      <c r="R62" s="199"/>
    </row>
    <row r="63" spans="4:18" ht="7.5" customHeight="1" x14ac:dyDescent="0.2"/>
    <row r="64" spans="4:18" ht="23.25" x14ac:dyDescent="0.35">
      <c r="F64" s="126" t="s">
        <v>77</v>
      </c>
      <c r="O64" s="86"/>
      <c r="P64" s="205" t="s">
        <v>79</v>
      </c>
      <c r="Q64" s="179"/>
      <c r="R64" s="179"/>
    </row>
    <row r="65" spans="4:16" ht="14.25" customHeight="1" x14ac:dyDescent="0.2"/>
    <row r="66" spans="4:16" ht="12.75" customHeight="1" x14ac:dyDescent="0.2">
      <c r="D66" s="68"/>
      <c r="E66" s="68"/>
      <c r="F66" s="69"/>
      <c r="G66" s="69"/>
    </row>
    <row r="67" spans="4:16" ht="12.75" customHeight="1" x14ac:dyDescent="0.2">
      <c r="D67" s="68"/>
      <c r="E67" s="68"/>
      <c r="F67" s="69"/>
      <c r="G67" s="69"/>
    </row>
    <row r="80" spans="4:16" x14ac:dyDescent="0.2">
      <c r="G80" s="211" t="s">
        <v>33</v>
      </c>
      <c r="H80" s="211"/>
      <c r="I80" s="211"/>
      <c r="J80" s="211"/>
      <c r="K80" s="211"/>
      <c r="L80" s="211"/>
      <c r="M80" s="211"/>
      <c r="N80" s="211"/>
      <c r="O80" s="211"/>
      <c r="P80" s="212"/>
    </row>
    <row r="81" spans="2:17" x14ac:dyDescent="0.2">
      <c r="G81" s="211"/>
      <c r="H81" s="211"/>
      <c r="I81" s="211"/>
      <c r="J81" s="211"/>
      <c r="K81" s="211"/>
      <c r="L81" s="211"/>
      <c r="M81" s="211"/>
      <c r="N81" s="211"/>
      <c r="O81" s="211"/>
      <c r="P81" s="212"/>
    </row>
    <row r="82" spans="2:17" x14ac:dyDescent="0.2">
      <c r="G82" s="211"/>
      <c r="H82" s="211"/>
      <c r="I82" s="211"/>
      <c r="J82" s="211"/>
      <c r="K82" s="211"/>
      <c r="L82" s="211"/>
      <c r="M82" s="211"/>
      <c r="N82" s="211"/>
      <c r="O82" s="211"/>
      <c r="P82" s="212"/>
    </row>
    <row r="83" spans="2:17" x14ac:dyDescent="0.2">
      <c r="G83" s="211"/>
      <c r="H83" s="211"/>
      <c r="I83" s="211"/>
      <c r="J83" s="211"/>
      <c r="K83" s="211"/>
      <c r="L83" s="211"/>
      <c r="M83" s="211"/>
      <c r="N83" s="211"/>
      <c r="O83" s="211"/>
      <c r="P83" s="212"/>
    </row>
    <row r="84" spans="2:17" x14ac:dyDescent="0.2">
      <c r="G84" s="211"/>
      <c r="H84" s="211"/>
      <c r="I84" s="211"/>
      <c r="J84" s="211"/>
      <c r="K84" s="211"/>
      <c r="L84" s="211"/>
      <c r="M84" s="211"/>
      <c r="N84" s="211"/>
      <c r="O84" s="211"/>
      <c r="P84" s="212"/>
    </row>
    <row r="85" spans="2:17" x14ac:dyDescent="0.2">
      <c r="G85" s="211"/>
      <c r="H85" s="211"/>
      <c r="I85" s="211"/>
      <c r="J85" s="211"/>
      <c r="K85" s="211"/>
      <c r="L85" s="211"/>
      <c r="M85" s="211"/>
      <c r="N85" s="211"/>
      <c r="O85" s="211"/>
      <c r="P85" s="212"/>
    </row>
    <row r="90" spans="2:17" x14ac:dyDescent="0.2">
      <c r="F90" s="206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20",KI_Lpi_Fiú_20!B7,IF(B2="LPI Leány Ái 20",Áik_Lpi_Leány_20!B4,IF(B2="LPI Leány KI 20",'KI Lpi_Leány_20'!B4,))))))))))))</f>
        <v>Kovács Lotti</v>
      </c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</row>
    <row r="91" spans="2:17" ht="12.75" customHeight="1" x14ac:dyDescent="0.2"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</row>
    <row r="92" spans="2:17" ht="12.75" customHeight="1" x14ac:dyDescent="0.2">
      <c r="B92" s="76" t="s">
        <v>8</v>
      </c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</row>
    <row r="93" spans="2:17" ht="12.75" customHeight="1" x14ac:dyDescent="0.2"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</row>
    <row r="94" spans="2:17" ht="12.75" customHeight="1" x14ac:dyDescent="0.2"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</row>
    <row r="96" spans="2:17" ht="29.25" x14ac:dyDescent="0.5">
      <c r="I96" s="209" t="s">
        <v>42</v>
      </c>
      <c r="J96" s="209"/>
      <c r="K96" s="209"/>
      <c r="L96" s="209"/>
      <c r="M96" s="209"/>
      <c r="N96" s="209"/>
    </row>
    <row r="99" spans="2:19" ht="21" customHeight="1" x14ac:dyDescent="0.2">
      <c r="F99" s="208" t="s">
        <v>34</v>
      </c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</row>
    <row r="100" spans="2:19" ht="21" customHeight="1" x14ac:dyDescent="0.2"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</row>
    <row r="101" spans="2:19" ht="7.5" customHeight="1" x14ac:dyDescent="0.2"/>
    <row r="102" spans="2:19" ht="21" customHeight="1" x14ac:dyDescent="0.2">
      <c r="E102" s="200" t="str">
        <f>Fedlap!E28</f>
        <v xml:space="preserve">Baranya-Tolna </v>
      </c>
      <c r="F102" s="200"/>
      <c r="G102" s="200"/>
      <c r="H102" s="200"/>
      <c r="I102" s="200"/>
      <c r="J102" s="200"/>
      <c r="K102" s="200"/>
      <c r="L102" s="200" t="s">
        <v>78</v>
      </c>
      <c r="M102" s="200"/>
      <c r="N102" s="200"/>
      <c r="O102" s="200"/>
      <c r="P102" s="200"/>
      <c r="Q102" s="200"/>
      <c r="R102" s="200"/>
      <c r="S102" s="200"/>
    </row>
    <row r="103" spans="2:19" ht="21" customHeight="1" x14ac:dyDescent="0.2"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</row>
    <row r="104" spans="2:19" ht="7.5" customHeight="1" x14ac:dyDescent="0.2"/>
    <row r="105" spans="2:19" ht="21" customHeight="1" x14ac:dyDescent="0.2">
      <c r="B105" s="76" t="s">
        <v>44</v>
      </c>
      <c r="E10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03"/>
      <c r="G105" s="203"/>
      <c r="H105" s="203"/>
      <c r="I105" s="203"/>
      <c r="J105" s="203"/>
      <c r="K105" s="203"/>
      <c r="L105" s="203"/>
      <c r="M105" s="199"/>
      <c r="N105" s="204" t="s">
        <v>38</v>
      </c>
      <c r="O105" s="203"/>
      <c r="P105" s="203"/>
      <c r="Q105" s="203"/>
      <c r="R105" s="199"/>
    </row>
    <row r="106" spans="2:19" ht="21" customHeight="1" x14ac:dyDescent="0.2">
      <c r="E106" s="203"/>
      <c r="F106" s="203"/>
      <c r="G106" s="203"/>
      <c r="H106" s="203"/>
      <c r="I106" s="203"/>
      <c r="J106" s="203"/>
      <c r="K106" s="203"/>
      <c r="L106" s="203"/>
      <c r="M106" s="199"/>
      <c r="N106" s="203"/>
      <c r="O106" s="203"/>
      <c r="P106" s="203"/>
      <c r="Q106" s="203"/>
      <c r="R106" s="199"/>
    </row>
    <row r="107" spans="2:19" ht="7.5" customHeight="1" x14ac:dyDescent="0.2"/>
    <row r="108" spans="2:19" ht="21" customHeight="1" x14ac:dyDescent="0.2">
      <c r="B108" s="76" t="s">
        <v>45</v>
      </c>
      <c r="E10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03"/>
      <c r="G108" s="203"/>
      <c r="H108" s="203"/>
      <c r="I108" s="203"/>
      <c r="J108" s="203"/>
      <c r="K108" s="203"/>
      <c r="L108" s="204" t="s">
        <v>41</v>
      </c>
      <c r="M108" s="204"/>
      <c r="N108" s="203"/>
      <c r="O108" s="203"/>
      <c r="P108" s="203"/>
      <c r="Q108" s="203"/>
      <c r="R108" s="199"/>
    </row>
    <row r="109" spans="2:19" s="55" customFormat="1" ht="21" customHeight="1" x14ac:dyDescent="0.2"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199"/>
    </row>
    <row r="110" spans="2:19" s="55" customFormat="1" ht="12.75" customHeight="1" x14ac:dyDescent="0.2">
      <c r="B110" s="55" t="s">
        <v>43</v>
      </c>
      <c r="G110" s="82"/>
      <c r="H110" s="82"/>
      <c r="I110" s="82"/>
      <c r="J110" s="82"/>
      <c r="K110" s="82"/>
      <c r="L110" s="82"/>
      <c r="M110" s="82"/>
      <c r="N110" s="82"/>
      <c r="O110" s="82"/>
      <c r="P110" s="82"/>
    </row>
    <row r="111" spans="2:19" s="55" customFormat="1" ht="21" customHeight="1" x14ac:dyDescent="0.6">
      <c r="G111" s="82"/>
      <c r="H111" s="82"/>
      <c r="I111" s="82"/>
      <c r="J111" s="210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20",KI_Lpi_Fiú_20!I7,IF(B2="LPI Leány Ái 20",Áik_Lpi_Leány_20!I4,IF(B2="LPI Leány KI 20",'KI Lpi_Leány_20'!I4,))))))))))))</f>
        <v>140</v>
      </c>
      <c r="K111" s="203"/>
      <c r="L111" s="203"/>
      <c r="M111" s="120"/>
      <c r="N111" s="82"/>
      <c r="O111" s="82"/>
      <c r="P111" s="82"/>
    </row>
    <row r="112" spans="2:19" ht="21" customHeight="1" x14ac:dyDescent="0.6">
      <c r="J112" s="203"/>
      <c r="K112" s="203"/>
      <c r="L112" s="203"/>
      <c r="M112" s="120"/>
    </row>
    <row r="113" spans="4:16" ht="7.5" customHeight="1" x14ac:dyDescent="0.2"/>
    <row r="114" spans="4:16" ht="21" customHeight="1" x14ac:dyDescent="0.2">
      <c r="H114" s="198" t="s">
        <v>46</v>
      </c>
      <c r="I114" s="199"/>
      <c r="J114" s="199"/>
      <c r="K114" s="199"/>
      <c r="L114" s="199"/>
      <c r="M114" s="199"/>
      <c r="N114" s="199"/>
      <c r="O114" s="199"/>
    </row>
    <row r="115" spans="4:16" ht="21" customHeight="1" x14ac:dyDescent="0.2">
      <c r="H115" s="199"/>
      <c r="I115" s="199"/>
      <c r="J115" s="199"/>
      <c r="K115" s="199"/>
      <c r="L115" s="199"/>
      <c r="M115" s="199"/>
      <c r="N115" s="199"/>
      <c r="O115" s="199"/>
    </row>
    <row r="116" spans="4:16" ht="7.5" customHeight="1" x14ac:dyDescent="0.2"/>
    <row r="117" spans="4:16" ht="21" customHeight="1" x14ac:dyDescent="0.2">
      <c r="J117" s="195" t="s">
        <v>10</v>
      </c>
      <c r="K117" s="195"/>
      <c r="L117" s="195"/>
      <c r="M117" s="118"/>
    </row>
    <row r="118" spans="4:16" ht="21" customHeight="1" x14ac:dyDescent="0.2">
      <c r="F118" s="119"/>
      <c r="G118" s="119"/>
      <c r="H118" s="119"/>
      <c r="I118" s="119"/>
      <c r="J118" s="195"/>
      <c r="K118" s="195"/>
      <c r="L118" s="195"/>
      <c r="M118" s="118"/>
      <c r="N118" s="119"/>
      <c r="O118" s="119"/>
      <c r="P118" s="119"/>
    </row>
    <row r="119" spans="4:16" ht="7.5" customHeight="1" x14ac:dyDescent="0.2"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</row>
    <row r="120" spans="4:16" ht="21" customHeight="1" x14ac:dyDescent="0.2">
      <c r="I120" s="196" t="s">
        <v>47</v>
      </c>
      <c r="J120" s="197"/>
      <c r="K120" s="197"/>
      <c r="L120" s="197"/>
      <c r="M120" s="197"/>
      <c r="N120" s="197"/>
    </row>
    <row r="121" spans="4:16" s="55" customFormat="1" ht="21" customHeight="1" x14ac:dyDescent="0.2">
      <c r="I121" s="197"/>
      <c r="J121" s="197"/>
      <c r="K121" s="197"/>
      <c r="L121" s="197"/>
      <c r="M121" s="197"/>
      <c r="N121" s="197"/>
    </row>
    <row r="123" spans="4:16" s="55" customFormat="1" ht="21" customHeight="1" x14ac:dyDescent="0.2">
      <c r="D123" s="70"/>
      <c r="E123" s="70"/>
    </row>
    <row r="124" spans="4:16" s="55" customFormat="1" ht="25.5" customHeight="1" x14ac:dyDescent="0.5">
      <c r="D124" s="70"/>
      <c r="E124" s="128" t="str">
        <f>Fedlap!E30</f>
        <v>Pécs</v>
      </c>
      <c r="F124" s="128"/>
      <c r="G124" s="128"/>
      <c r="H124" s="128">
        <f>Fedlap!E32</f>
        <v>44882</v>
      </c>
      <c r="I124" s="127"/>
    </row>
    <row r="125" spans="4:16" x14ac:dyDescent="0.2">
      <c r="F125" s="55"/>
    </row>
    <row r="128" spans="4:16" ht="12.75" customHeight="1" x14ac:dyDescent="0.2">
      <c r="D128" s="70"/>
      <c r="E128" s="70"/>
    </row>
    <row r="129" spans="4:18" ht="12.75" customHeight="1" x14ac:dyDescent="0.2">
      <c r="D129" s="70"/>
      <c r="E129" s="70"/>
    </row>
    <row r="131" spans="4:18" s="55" customFormat="1" ht="27.75" customHeight="1" x14ac:dyDescent="0.5">
      <c r="E131" s="201"/>
      <c r="F131" s="199"/>
      <c r="G131" s="199"/>
      <c r="P131" s="201"/>
      <c r="Q131" s="199"/>
      <c r="R131" s="199"/>
    </row>
    <row r="132" spans="4:18" ht="7.5" customHeight="1" x14ac:dyDescent="0.2"/>
    <row r="133" spans="4:18" ht="23.25" customHeight="1" x14ac:dyDescent="0.35">
      <c r="D133" s="68"/>
      <c r="F133" s="126" t="s">
        <v>77</v>
      </c>
      <c r="O133" s="86"/>
      <c r="P133" s="205" t="s">
        <v>79</v>
      </c>
      <c r="Q133" s="179"/>
      <c r="R133" s="179"/>
    </row>
    <row r="134" spans="4:18" ht="12.75" customHeight="1" x14ac:dyDescent="0.2">
      <c r="D134" s="68"/>
      <c r="E134" s="68"/>
      <c r="F134" s="69"/>
      <c r="G134" s="69"/>
    </row>
    <row r="138" spans="4:18" ht="12.75" customHeight="1" x14ac:dyDescent="0.35">
      <c r="D138" s="213"/>
      <c r="E138" s="213"/>
      <c r="F138" s="213"/>
      <c r="G138" s="213"/>
      <c r="H138" s="199"/>
    </row>
    <row r="150" spans="6:17" x14ac:dyDescent="0.2">
      <c r="G150" s="211" t="s">
        <v>33</v>
      </c>
      <c r="H150" s="211"/>
      <c r="I150" s="211"/>
      <c r="J150" s="211"/>
      <c r="K150" s="211"/>
      <c r="L150" s="211"/>
      <c r="M150" s="211"/>
      <c r="N150" s="211"/>
      <c r="O150" s="211"/>
      <c r="P150" s="212"/>
    </row>
    <row r="151" spans="6:17" x14ac:dyDescent="0.2">
      <c r="G151" s="211"/>
      <c r="H151" s="211"/>
      <c r="I151" s="211"/>
      <c r="J151" s="211"/>
      <c r="K151" s="211"/>
      <c r="L151" s="211"/>
      <c r="M151" s="211"/>
      <c r="N151" s="211"/>
      <c r="O151" s="211"/>
      <c r="P151" s="212"/>
    </row>
    <row r="152" spans="6:17" x14ac:dyDescent="0.2">
      <c r="G152" s="211"/>
      <c r="H152" s="211"/>
      <c r="I152" s="211"/>
      <c r="J152" s="211"/>
      <c r="K152" s="211"/>
      <c r="L152" s="211"/>
      <c r="M152" s="211"/>
      <c r="N152" s="211"/>
      <c r="O152" s="211"/>
      <c r="P152" s="212"/>
    </row>
    <row r="153" spans="6:17" x14ac:dyDescent="0.2">
      <c r="G153" s="211"/>
      <c r="H153" s="211"/>
      <c r="I153" s="211"/>
      <c r="J153" s="211"/>
      <c r="K153" s="211"/>
      <c r="L153" s="211"/>
      <c r="M153" s="211"/>
      <c r="N153" s="211"/>
      <c r="O153" s="211"/>
      <c r="P153" s="212"/>
    </row>
    <row r="154" spans="6:17" x14ac:dyDescent="0.2">
      <c r="G154" s="211"/>
      <c r="H154" s="211"/>
      <c r="I154" s="211"/>
      <c r="J154" s="211"/>
      <c r="K154" s="211"/>
      <c r="L154" s="211"/>
      <c r="M154" s="211"/>
      <c r="N154" s="211"/>
      <c r="O154" s="211"/>
      <c r="P154" s="212"/>
    </row>
    <row r="155" spans="6:17" x14ac:dyDescent="0.2">
      <c r="G155" s="211"/>
      <c r="H155" s="211"/>
      <c r="I155" s="211"/>
      <c r="J155" s="211"/>
      <c r="K155" s="211"/>
      <c r="L155" s="211"/>
      <c r="M155" s="211"/>
      <c r="N155" s="211"/>
      <c r="O155" s="211"/>
      <c r="P155" s="212"/>
    </row>
    <row r="160" spans="6:17" x14ac:dyDescent="0.2">
      <c r="F160" s="206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</row>
    <row r="161" spans="2:19" ht="12.75" customHeight="1" x14ac:dyDescent="0.2"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</row>
    <row r="162" spans="2:19" s="55" customFormat="1" ht="12.75" customHeight="1" x14ac:dyDescent="0.2">
      <c r="B162" s="55" t="s">
        <v>8</v>
      </c>
      <c r="E162" s="82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</row>
    <row r="163" spans="2:19" ht="12.75" customHeight="1" x14ac:dyDescent="0.2">
      <c r="E163" s="114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114"/>
      <c r="S163" s="114"/>
    </row>
    <row r="164" spans="2:19" ht="12.75" customHeight="1" x14ac:dyDescent="0.2">
      <c r="E164" s="114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114"/>
      <c r="S164" s="114"/>
    </row>
    <row r="166" spans="2:19" ht="29.25" x14ac:dyDescent="0.5">
      <c r="I166" s="209" t="s">
        <v>42</v>
      </c>
      <c r="J166" s="209"/>
      <c r="K166" s="209"/>
      <c r="L166" s="209"/>
      <c r="M166" s="209"/>
      <c r="N166" s="209"/>
    </row>
    <row r="169" spans="2:19" ht="21" customHeight="1" x14ac:dyDescent="0.2">
      <c r="F169" s="208" t="s">
        <v>34</v>
      </c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</row>
    <row r="170" spans="2:19" ht="21" customHeight="1" x14ac:dyDescent="0.2"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</row>
    <row r="171" spans="2:19" ht="7.5" customHeight="1" x14ac:dyDescent="0.2"/>
    <row r="172" spans="2:19" ht="21" customHeight="1" x14ac:dyDescent="0.2">
      <c r="E172" s="200" t="str">
        <f>Fedlap!E28</f>
        <v xml:space="preserve">Baranya-Tolna </v>
      </c>
      <c r="F172" s="200"/>
      <c r="G172" s="200"/>
      <c r="H172" s="200"/>
      <c r="I172" s="200"/>
      <c r="J172" s="200"/>
      <c r="K172" s="200"/>
      <c r="L172" s="200" t="s">
        <v>78</v>
      </c>
      <c r="M172" s="200"/>
      <c r="N172" s="200"/>
      <c r="O172" s="200"/>
      <c r="P172" s="200"/>
      <c r="Q172" s="200"/>
      <c r="R172" s="200"/>
      <c r="S172" s="200"/>
    </row>
    <row r="173" spans="2:19" ht="21" customHeight="1" x14ac:dyDescent="0.2"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</row>
    <row r="174" spans="2:19" ht="7.5" customHeight="1" x14ac:dyDescent="0.2"/>
    <row r="175" spans="2:19" ht="21" customHeight="1" x14ac:dyDescent="0.2">
      <c r="B175" s="76" t="s">
        <v>44</v>
      </c>
      <c r="E17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03"/>
      <c r="G175" s="203"/>
      <c r="H175" s="203"/>
      <c r="I175" s="203"/>
      <c r="J175" s="203"/>
      <c r="K175" s="203"/>
      <c r="L175" s="203"/>
      <c r="M175" s="199"/>
      <c r="N175" s="204" t="s">
        <v>38</v>
      </c>
      <c r="O175" s="203"/>
      <c r="P175" s="203"/>
      <c r="Q175" s="203"/>
      <c r="R175" s="199"/>
    </row>
    <row r="176" spans="2:19" ht="21" customHeight="1" x14ac:dyDescent="0.2">
      <c r="E176" s="203"/>
      <c r="F176" s="203"/>
      <c r="G176" s="203"/>
      <c r="H176" s="203"/>
      <c r="I176" s="203"/>
      <c r="J176" s="203"/>
      <c r="K176" s="203"/>
      <c r="L176" s="203"/>
      <c r="M176" s="199"/>
      <c r="N176" s="203"/>
      <c r="O176" s="203"/>
      <c r="P176" s="203"/>
      <c r="Q176" s="203"/>
      <c r="R176" s="199"/>
    </row>
    <row r="177" spans="2:23" ht="7.5" customHeight="1" x14ac:dyDescent="0.2"/>
    <row r="178" spans="2:23" ht="21" customHeight="1" x14ac:dyDescent="0.2">
      <c r="B178" s="76" t="s">
        <v>45</v>
      </c>
      <c r="E17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03"/>
      <c r="G178" s="203"/>
      <c r="H178" s="203"/>
      <c r="I178" s="203"/>
      <c r="J178" s="203"/>
      <c r="K178" s="203"/>
      <c r="L178" s="204" t="s">
        <v>41</v>
      </c>
      <c r="M178" s="204"/>
      <c r="N178" s="203"/>
      <c r="O178" s="203"/>
      <c r="P178" s="203"/>
      <c r="Q178" s="203"/>
      <c r="R178" s="199"/>
    </row>
    <row r="179" spans="2:23" s="55" customFormat="1" ht="21" customHeight="1" x14ac:dyDescent="0.2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199"/>
      <c r="W179" s="87"/>
    </row>
    <row r="180" spans="2:23" ht="12.75" customHeight="1" x14ac:dyDescent="0.2"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</row>
    <row r="181" spans="2:23" ht="21" customHeight="1" x14ac:dyDescent="0.2">
      <c r="B181" s="76" t="s">
        <v>43</v>
      </c>
      <c r="E181" s="114"/>
      <c r="F181" s="114"/>
      <c r="G181" s="114"/>
      <c r="H181" s="114"/>
      <c r="I181" s="114"/>
      <c r="J181" s="210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210"/>
      <c r="L181" s="210"/>
      <c r="M181" s="117"/>
      <c r="N181" s="114"/>
      <c r="O181" s="114"/>
      <c r="P181" s="114"/>
      <c r="Q181" s="114"/>
      <c r="R181" s="114"/>
      <c r="S181" s="114"/>
    </row>
    <row r="182" spans="2:23" ht="21" customHeight="1" x14ac:dyDescent="0.2">
      <c r="J182" s="210"/>
      <c r="K182" s="210"/>
      <c r="L182" s="210"/>
      <c r="M182" s="117"/>
    </row>
    <row r="183" spans="2:23" ht="7.5" customHeight="1" x14ac:dyDescent="0.2"/>
    <row r="184" spans="2:23" ht="21" customHeight="1" x14ac:dyDescent="0.2">
      <c r="H184" s="198" t="s">
        <v>46</v>
      </c>
      <c r="I184" s="199"/>
      <c r="J184" s="199"/>
      <c r="K184" s="199"/>
      <c r="L184" s="199"/>
      <c r="M184" s="199"/>
      <c r="N184" s="199"/>
      <c r="O184" s="199"/>
    </row>
    <row r="185" spans="2:23" ht="21" customHeight="1" x14ac:dyDescent="0.2">
      <c r="H185" s="199"/>
      <c r="I185" s="199"/>
      <c r="J185" s="199"/>
      <c r="K185" s="199"/>
      <c r="L185" s="199"/>
      <c r="M185" s="199"/>
      <c r="N185" s="199"/>
      <c r="O185" s="199"/>
    </row>
    <row r="186" spans="2:23" ht="7.5" customHeight="1" x14ac:dyDescent="0.2"/>
    <row r="187" spans="2:23" ht="21" customHeight="1" x14ac:dyDescent="0.2">
      <c r="J187" s="195" t="s">
        <v>11</v>
      </c>
      <c r="K187" s="195"/>
      <c r="L187" s="195"/>
      <c r="M187" s="118"/>
    </row>
    <row r="188" spans="2:23" ht="21" customHeight="1" x14ac:dyDescent="0.2">
      <c r="F188" s="119"/>
      <c r="G188" s="119"/>
      <c r="H188" s="119"/>
      <c r="I188" s="119"/>
      <c r="J188" s="195"/>
      <c r="K188" s="195"/>
      <c r="L188" s="195"/>
      <c r="M188" s="118"/>
      <c r="N188" s="119"/>
      <c r="O188" s="119"/>
      <c r="P188" s="119"/>
    </row>
    <row r="189" spans="2:23" ht="7.5" customHeight="1" x14ac:dyDescent="0.2"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</row>
    <row r="190" spans="2:23" ht="21" customHeight="1" x14ac:dyDescent="0.2">
      <c r="I190" s="196" t="s">
        <v>47</v>
      </c>
      <c r="J190" s="197"/>
      <c r="K190" s="197"/>
      <c r="L190" s="197"/>
      <c r="M190" s="197"/>
      <c r="N190" s="197"/>
    </row>
    <row r="191" spans="2:23" ht="21" customHeight="1" x14ac:dyDescent="0.2">
      <c r="I191" s="197"/>
      <c r="J191" s="197"/>
      <c r="K191" s="197"/>
      <c r="L191" s="197"/>
      <c r="M191" s="197"/>
      <c r="N191" s="197"/>
    </row>
    <row r="193" spans="4:19" s="55" customFormat="1" ht="21" customHeight="1" x14ac:dyDescent="0.2">
      <c r="D193" s="70"/>
      <c r="E193" s="70"/>
    </row>
    <row r="194" spans="4:19" s="55" customFormat="1" ht="25.5" customHeight="1" x14ac:dyDescent="0.5">
      <c r="D194" s="70"/>
      <c r="E194" s="128" t="str">
        <f>Fedlap!E30</f>
        <v>Pécs</v>
      </c>
      <c r="F194" s="128"/>
      <c r="G194" s="128"/>
      <c r="H194" s="128">
        <f>Fedlap!E32</f>
        <v>44882</v>
      </c>
      <c r="I194" s="127"/>
    </row>
    <row r="198" spans="4:19" s="55" customFormat="1" ht="12.75" customHeight="1" x14ac:dyDescent="0.2">
      <c r="D198" s="70"/>
      <c r="E198" s="70"/>
    </row>
    <row r="199" spans="4:19" s="55" customFormat="1" ht="12.75" customHeight="1" x14ac:dyDescent="0.2">
      <c r="D199" s="70"/>
      <c r="E199" s="70"/>
    </row>
    <row r="201" spans="4:19" ht="27.75" customHeight="1" x14ac:dyDescent="0.5">
      <c r="E201" s="201"/>
      <c r="F201" s="199"/>
      <c r="G201" s="199"/>
      <c r="P201" s="201"/>
      <c r="Q201" s="199"/>
      <c r="R201" s="199"/>
    </row>
    <row r="202" spans="4:19" ht="7.5" customHeight="1" x14ac:dyDescent="0.2"/>
    <row r="203" spans="4:19" s="55" customFormat="1" ht="23.25" customHeight="1" x14ac:dyDescent="0.35">
      <c r="D203" s="68"/>
      <c r="E203" s="76"/>
      <c r="F203" s="126" t="s">
        <v>77</v>
      </c>
      <c r="G203" s="76"/>
      <c r="H203" s="76"/>
      <c r="I203" s="76"/>
      <c r="J203" s="76"/>
      <c r="K203" s="76"/>
      <c r="L203" s="76"/>
      <c r="M203" s="76"/>
      <c r="N203" s="76"/>
      <c r="O203" s="86"/>
      <c r="P203" s="205" t="s">
        <v>79</v>
      </c>
      <c r="Q203" s="179"/>
      <c r="R203" s="179"/>
      <c r="S203" s="76"/>
    </row>
    <row r="204" spans="4:19" s="55" customFormat="1" ht="12.75" customHeight="1" x14ac:dyDescent="0.2">
      <c r="D204" s="68"/>
      <c r="E204" s="68"/>
      <c r="F204" s="69"/>
      <c r="G204" s="69"/>
    </row>
    <row r="208" spans="4:19" ht="12.75" customHeight="1" x14ac:dyDescent="0.35">
      <c r="D208" s="121"/>
      <c r="E208" s="121"/>
      <c r="F208" s="121"/>
      <c r="G208" s="121"/>
      <c r="H208" s="114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W208"/>
  <sheetViews>
    <sheetView view="pageBreakPreview" topLeftCell="A13" zoomScaleSheetLayoutView="100" workbookViewId="0">
      <selection activeCell="G11" sqref="G11:P16"/>
    </sheetView>
  </sheetViews>
  <sheetFormatPr defaultColWidth="9.140625" defaultRowHeight="12.75" x14ac:dyDescent="0.2"/>
  <cols>
    <col min="1" max="1" width="6.42578125" style="76" customWidth="1"/>
    <col min="2" max="2" width="23.85546875" style="76" customWidth="1"/>
    <col min="3" max="3" width="5.5703125" style="76" customWidth="1"/>
    <col min="4" max="4" width="0.140625" style="76" customWidth="1"/>
    <col min="5" max="6" width="9.140625" style="76" customWidth="1"/>
    <col min="7" max="7" width="7.28515625" style="76" customWidth="1"/>
    <col min="8" max="8" width="18.7109375" style="76" customWidth="1"/>
    <col min="9" max="9" width="9.140625" style="76"/>
    <col min="10" max="12" width="4.28515625" style="76" customWidth="1"/>
    <col min="13" max="13" width="4.140625" style="76" customWidth="1"/>
    <col min="14" max="14" width="5.140625" style="76" customWidth="1"/>
    <col min="15" max="16384" width="9.140625" style="76"/>
  </cols>
  <sheetData>
    <row r="1" spans="2:16" ht="13.5" thickBot="1" x14ac:dyDescent="0.25"/>
    <row r="2" spans="2:16" ht="21" customHeight="1" thickTop="1" thickBot="1" x14ac:dyDescent="0.25">
      <c r="B2" s="88" t="s">
        <v>27</v>
      </c>
    </row>
    <row r="3" spans="2:16" ht="13.5" thickTop="1" x14ac:dyDescent="0.2"/>
    <row r="11" spans="2:16" x14ac:dyDescent="0.2">
      <c r="G11" s="211" t="s">
        <v>33</v>
      </c>
      <c r="H11" s="211"/>
      <c r="I11" s="211"/>
      <c r="J11" s="211"/>
      <c r="K11" s="211"/>
      <c r="L11" s="211"/>
      <c r="M11" s="211"/>
      <c r="N11" s="211"/>
      <c r="O11" s="211"/>
      <c r="P11" s="212"/>
    </row>
    <row r="12" spans="2:16" x14ac:dyDescent="0.2">
      <c r="G12" s="211"/>
      <c r="H12" s="211"/>
      <c r="I12" s="211"/>
      <c r="J12" s="211"/>
      <c r="K12" s="211"/>
      <c r="L12" s="211"/>
      <c r="M12" s="211"/>
      <c r="N12" s="211"/>
      <c r="O12" s="211"/>
      <c r="P12" s="212"/>
    </row>
    <row r="13" spans="2:16" x14ac:dyDescent="0.2">
      <c r="G13" s="211"/>
      <c r="H13" s="211"/>
      <c r="I13" s="211"/>
      <c r="J13" s="211"/>
      <c r="K13" s="211"/>
      <c r="L13" s="211"/>
      <c r="M13" s="211"/>
      <c r="N13" s="211"/>
      <c r="O13" s="211"/>
      <c r="P13" s="212"/>
    </row>
    <row r="14" spans="2:16" x14ac:dyDescent="0.2">
      <c r="G14" s="211"/>
      <c r="H14" s="211"/>
      <c r="I14" s="211"/>
      <c r="J14" s="211"/>
      <c r="K14" s="211"/>
      <c r="L14" s="211"/>
      <c r="M14" s="211"/>
      <c r="N14" s="211"/>
      <c r="O14" s="211"/>
      <c r="P14" s="212"/>
    </row>
    <row r="15" spans="2:16" x14ac:dyDescent="0.2">
      <c r="G15" s="211"/>
      <c r="H15" s="211"/>
      <c r="I15" s="211"/>
      <c r="J15" s="211"/>
      <c r="K15" s="211"/>
      <c r="L15" s="211"/>
      <c r="M15" s="211"/>
      <c r="N15" s="211"/>
      <c r="O15" s="211"/>
      <c r="P15" s="212"/>
    </row>
    <row r="16" spans="2:16" x14ac:dyDescent="0.2">
      <c r="G16" s="211"/>
      <c r="H16" s="211"/>
      <c r="I16" s="211"/>
      <c r="J16" s="211"/>
      <c r="K16" s="211"/>
      <c r="L16" s="211"/>
      <c r="M16" s="211"/>
      <c r="N16" s="211"/>
      <c r="O16" s="211"/>
      <c r="P16" s="212"/>
    </row>
    <row r="21" spans="2:18" ht="12.75" customHeight="1" x14ac:dyDescent="0.2">
      <c r="E21" s="215" t="s">
        <v>119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</row>
    <row r="22" spans="2:18" ht="12.75" customHeight="1" x14ac:dyDescent="0.2"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</row>
    <row r="23" spans="2:18" ht="12.75" customHeight="1" x14ac:dyDescent="0.2">
      <c r="B23" s="76" t="s">
        <v>8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</row>
    <row r="24" spans="2:18" ht="12.75" customHeight="1" x14ac:dyDescent="0.2"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</row>
    <row r="25" spans="2:18" ht="12.75" customHeight="1" x14ac:dyDescent="0.2"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</row>
    <row r="26" spans="2:18" ht="12.75" customHeight="1" x14ac:dyDescent="0.45"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2:18" ht="29.25" x14ac:dyDescent="0.5">
      <c r="I27" s="209" t="s">
        <v>73</v>
      </c>
      <c r="J27" s="209"/>
      <c r="K27" s="209"/>
      <c r="L27" s="209"/>
      <c r="M27" s="209"/>
      <c r="N27" s="209"/>
    </row>
    <row r="30" spans="2:18" ht="21" customHeight="1" x14ac:dyDescent="0.2">
      <c r="F30" s="208" t="s">
        <v>34</v>
      </c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</row>
    <row r="31" spans="2:18" ht="21" customHeight="1" x14ac:dyDescent="0.2"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2:18" ht="7.5" customHeight="1" x14ac:dyDescent="0.2"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2:21" ht="21" customHeight="1" x14ac:dyDescent="0.2">
      <c r="E33" s="200" t="str">
        <f>Fedlap!E28</f>
        <v xml:space="preserve">Baranya-Tolna </v>
      </c>
      <c r="F33" s="200"/>
      <c r="G33" s="200"/>
      <c r="H33" s="200"/>
      <c r="I33" s="200"/>
      <c r="J33" s="200"/>
      <c r="K33" s="200"/>
      <c r="L33" s="200" t="s">
        <v>78</v>
      </c>
      <c r="M33" s="200"/>
      <c r="N33" s="200"/>
      <c r="O33" s="200"/>
      <c r="P33" s="200"/>
      <c r="Q33" s="200"/>
      <c r="R33" s="200"/>
      <c r="S33" s="200"/>
    </row>
    <row r="34" spans="2:21" ht="21" customHeight="1" x14ac:dyDescent="0.2"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2:21" ht="7.5" customHeight="1" x14ac:dyDescent="0.6"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21" ht="21" customHeight="1" x14ac:dyDescent="0.2">
      <c r="B36" s="78" t="s">
        <v>44</v>
      </c>
      <c r="D36" s="76" t="s">
        <v>67</v>
      </c>
      <c r="E36" s="202" t="str">
        <f>IF(B2="LPU Leány Ái 20",Munka1!F5,IF(B2="ZLPU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F36" s="203"/>
      <c r="G36" s="203"/>
      <c r="H36" s="203"/>
      <c r="I36" s="203"/>
      <c r="J36" s="203"/>
      <c r="K36" s="203"/>
      <c r="L36" s="203"/>
      <c r="M36" s="199"/>
      <c r="N36" s="204" t="s">
        <v>38</v>
      </c>
      <c r="O36" s="203"/>
      <c r="P36" s="203"/>
      <c r="Q36" s="203"/>
      <c r="R36" s="199"/>
    </row>
    <row r="37" spans="2:21" ht="21" customHeight="1" x14ac:dyDescent="0.2">
      <c r="E37" s="203"/>
      <c r="F37" s="203"/>
      <c r="G37" s="203"/>
      <c r="H37" s="203"/>
      <c r="I37" s="203"/>
      <c r="J37" s="203"/>
      <c r="K37" s="203"/>
      <c r="L37" s="203"/>
      <c r="M37" s="199"/>
      <c r="N37" s="203"/>
      <c r="O37" s="203"/>
      <c r="P37" s="203"/>
      <c r="Q37" s="203"/>
      <c r="R37" s="199"/>
    </row>
    <row r="38" spans="2:21" ht="7.5" customHeight="1" x14ac:dyDescent="0.2"/>
    <row r="39" spans="2:21" ht="21" customHeight="1" x14ac:dyDescent="0.2">
      <c r="B39" s="78" t="s">
        <v>45</v>
      </c>
      <c r="E39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03"/>
      <c r="G39" s="203"/>
      <c r="H39" s="203"/>
      <c r="I39" s="203"/>
      <c r="J39" s="203"/>
      <c r="K39" s="203"/>
      <c r="L39" s="204" t="s">
        <v>41</v>
      </c>
      <c r="M39" s="204"/>
      <c r="N39" s="203"/>
      <c r="O39" s="203"/>
      <c r="P39" s="203"/>
      <c r="Q39" s="203"/>
      <c r="R39" s="199"/>
    </row>
    <row r="40" spans="2:21" ht="21" customHeight="1" x14ac:dyDescent="0.2"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199"/>
    </row>
    <row r="42" spans="2:21" s="83" customFormat="1" ht="21" customHeight="1" x14ac:dyDescent="0.6">
      <c r="B42" s="78" t="s">
        <v>43</v>
      </c>
      <c r="G42" s="82"/>
      <c r="H42" s="82"/>
      <c r="I42" s="82"/>
      <c r="J42" s="217">
        <v>505</v>
      </c>
      <c r="K42" s="218"/>
      <c r="L42" s="218"/>
      <c r="M42" s="106"/>
      <c r="N42" s="82"/>
      <c r="O42" s="82"/>
      <c r="P42" s="82"/>
    </row>
    <row r="43" spans="2:21" s="55" customFormat="1" ht="21" customHeight="1" x14ac:dyDescent="0.6">
      <c r="G43" s="82"/>
      <c r="H43" s="82"/>
      <c r="I43" s="82"/>
      <c r="J43" s="218"/>
      <c r="K43" s="218"/>
      <c r="L43" s="218"/>
      <c r="M43" s="106"/>
      <c r="N43" s="82"/>
      <c r="O43" s="82"/>
      <c r="P43" s="82"/>
    </row>
    <row r="44" spans="2:21" s="55" customFormat="1" ht="7.5" customHeight="1" x14ac:dyDescent="0.2"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2:21" s="55" customFormat="1" ht="21" customHeight="1" x14ac:dyDescent="0.2">
      <c r="H45" s="198" t="s">
        <v>46</v>
      </c>
      <c r="I45" s="179"/>
      <c r="J45" s="179"/>
      <c r="K45" s="179"/>
      <c r="L45" s="179"/>
      <c r="M45" s="179"/>
      <c r="N45" s="179"/>
      <c r="O45" s="179"/>
      <c r="Q45" s="85"/>
      <c r="R45" s="85"/>
    </row>
    <row r="46" spans="2:21" ht="21" customHeight="1" x14ac:dyDescent="0.2">
      <c r="G46" s="55"/>
      <c r="H46" s="179"/>
      <c r="I46" s="179"/>
      <c r="J46" s="179"/>
      <c r="K46" s="179"/>
      <c r="L46" s="179"/>
      <c r="M46" s="179"/>
      <c r="N46" s="179"/>
      <c r="O46" s="179"/>
      <c r="Q46" s="99"/>
      <c r="R46" s="99"/>
      <c r="S46" s="99"/>
      <c r="T46" s="99"/>
      <c r="U46" s="99"/>
    </row>
    <row r="47" spans="2:21" ht="7.5" customHeight="1" x14ac:dyDescent="0.2">
      <c r="G47" s="55"/>
    </row>
    <row r="48" spans="2:21" ht="21" customHeight="1" x14ac:dyDescent="0.2">
      <c r="J48" s="195" t="s">
        <v>9</v>
      </c>
      <c r="K48" s="195"/>
      <c r="L48" s="195"/>
      <c r="M48" s="102"/>
      <c r="R48" s="100"/>
    </row>
    <row r="49" spans="2:18" ht="21" customHeight="1" x14ac:dyDescent="0.2">
      <c r="B49" s="76">
        <v>173</v>
      </c>
      <c r="J49" s="195"/>
      <c r="K49" s="195"/>
      <c r="L49" s="195"/>
      <c r="M49" s="102"/>
    </row>
    <row r="50" spans="2:18" ht="7.5" customHeight="1" x14ac:dyDescent="0.2">
      <c r="B50" s="76">
        <v>151</v>
      </c>
    </row>
    <row r="51" spans="2:18" s="55" customFormat="1" ht="21" customHeight="1" x14ac:dyDescent="0.2">
      <c r="B51" s="55">
        <v>147</v>
      </c>
      <c r="F51" s="103"/>
      <c r="G51" s="103"/>
      <c r="H51" s="103"/>
      <c r="I51" s="196" t="s">
        <v>47</v>
      </c>
      <c r="J51" s="197"/>
      <c r="K51" s="197"/>
      <c r="L51" s="197"/>
      <c r="M51" s="197"/>
      <c r="N51" s="197"/>
      <c r="O51" s="103"/>
      <c r="P51" s="103"/>
    </row>
    <row r="52" spans="2:18" s="55" customFormat="1" ht="21" customHeight="1" x14ac:dyDescent="0.2">
      <c r="F52" s="103"/>
      <c r="G52" s="103"/>
      <c r="H52" s="103"/>
      <c r="I52" s="197"/>
      <c r="J52" s="197"/>
      <c r="K52" s="197"/>
      <c r="L52" s="197"/>
      <c r="M52" s="197"/>
      <c r="N52" s="197"/>
      <c r="O52" s="103"/>
      <c r="P52" s="103"/>
    </row>
    <row r="53" spans="2:18" s="55" customFormat="1" ht="12.75" customHeight="1" x14ac:dyDescent="0.2"/>
    <row r="54" spans="2:18" ht="21" customHeight="1" x14ac:dyDescent="0.2"/>
    <row r="55" spans="2:18" ht="25.5" customHeight="1" x14ac:dyDescent="0.5">
      <c r="E55" s="128" t="str">
        <f>Fedlap!E30</f>
        <v>Pécs</v>
      </c>
      <c r="F55" s="128"/>
      <c r="G55" s="128"/>
      <c r="H55" s="137">
        <f>Fedlap!E32</f>
        <v>44882</v>
      </c>
      <c r="I55" s="127"/>
    </row>
    <row r="56" spans="2:18" ht="12.75" customHeight="1" x14ac:dyDescent="0.2">
      <c r="D56" s="74"/>
      <c r="E56" s="74"/>
    </row>
    <row r="57" spans="2:18" ht="12.75" customHeight="1" x14ac:dyDescent="0.2">
      <c r="D57" s="74"/>
      <c r="E57" s="74"/>
    </row>
    <row r="58" spans="2:18" ht="13.5" customHeight="1" x14ac:dyDescent="0.2">
      <c r="D58" s="70"/>
      <c r="E58" s="70"/>
    </row>
    <row r="59" spans="2:18" x14ac:dyDescent="0.2">
      <c r="O59" s="55"/>
    </row>
    <row r="61" spans="2:18" ht="12.75" customHeight="1" x14ac:dyDescent="0.2">
      <c r="D61" s="74"/>
      <c r="E61" s="74"/>
    </row>
    <row r="62" spans="2:18" s="55" customFormat="1" ht="27.75" customHeight="1" x14ac:dyDescent="0.5">
      <c r="D62" s="74"/>
      <c r="E62" s="201"/>
      <c r="F62" s="199"/>
      <c r="G62" s="199"/>
      <c r="O62" s="74"/>
      <c r="P62" s="201"/>
      <c r="Q62" s="199"/>
      <c r="R62" s="199"/>
    </row>
    <row r="63" spans="2:18" ht="7.5" customHeight="1" x14ac:dyDescent="0.2"/>
    <row r="64" spans="2:18" ht="23.25" x14ac:dyDescent="0.35">
      <c r="F64" s="126" t="s">
        <v>77</v>
      </c>
      <c r="O64" s="86"/>
      <c r="P64" s="205" t="s">
        <v>79</v>
      </c>
      <c r="Q64" s="179"/>
      <c r="R64" s="179"/>
    </row>
    <row r="65" spans="4:16" ht="14.25" customHeight="1" x14ac:dyDescent="0.2"/>
    <row r="66" spans="4:16" ht="12.75" customHeight="1" x14ac:dyDescent="0.2">
      <c r="D66" s="68"/>
      <c r="E66" s="68"/>
      <c r="F66" s="69"/>
      <c r="G66" s="69"/>
    </row>
    <row r="67" spans="4:16" ht="12.75" customHeight="1" x14ac:dyDescent="0.2">
      <c r="D67" s="68"/>
      <c r="E67" s="68"/>
      <c r="F67" s="69"/>
      <c r="G67" s="69"/>
    </row>
    <row r="80" spans="4:16" x14ac:dyDescent="0.2">
      <c r="G80" s="211" t="s">
        <v>33</v>
      </c>
      <c r="H80" s="211"/>
      <c r="I80" s="211"/>
      <c r="J80" s="211"/>
      <c r="K80" s="211"/>
      <c r="L80" s="211"/>
      <c r="M80" s="211"/>
      <c r="N80" s="211"/>
      <c r="O80" s="211"/>
      <c r="P80" s="212"/>
    </row>
    <row r="81" spans="2:18" x14ac:dyDescent="0.2">
      <c r="G81" s="211"/>
      <c r="H81" s="211"/>
      <c r="I81" s="211"/>
      <c r="J81" s="211"/>
      <c r="K81" s="211"/>
      <c r="L81" s="211"/>
      <c r="M81" s="211"/>
      <c r="N81" s="211"/>
      <c r="O81" s="211"/>
      <c r="P81" s="212"/>
    </row>
    <row r="82" spans="2:18" x14ac:dyDescent="0.2">
      <c r="G82" s="211"/>
      <c r="H82" s="211"/>
      <c r="I82" s="211"/>
      <c r="J82" s="211"/>
      <c r="K82" s="211"/>
      <c r="L82" s="211"/>
      <c r="M82" s="211"/>
      <c r="N82" s="211"/>
      <c r="O82" s="211"/>
      <c r="P82" s="212"/>
    </row>
    <row r="83" spans="2:18" x14ac:dyDescent="0.2">
      <c r="G83" s="211"/>
      <c r="H83" s="211"/>
      <c r="I83" s="211"/>
      <c r="J83" s="211"/>
      <c r="K83" s="211"/>
      <c r="L83" s="211"/>
      <c r="M83" s="211"/>
      <c r="N83" s="211"/>
      <c r="O83" s="211"/>
      <c r="P83" s="212"/>
    </row>
    <row r="84" spans="2:18" x14ac:dyDescent="0.2">
      <c r="G84" s="211"/>
      <c r="H84" s="211"/>
      <c r="I84" s="211"/>
      <c r="J84" s="211"/>
      <c r="K84" s="211"/>
      <c r="L84" s="211"/>
      <c r="M84" s="211"/>
      <c r="N84" s="211"/>
      <c r="O84" s="211"/>
      <c r="P84" s="212"/>
    </row>
    <row r="85" spans="2:18" x14ac:dyDescent="0.2">
      <c r="G85" s="211"/>
      <c r="H85" s="211"/>
      <c r="I85" s="211"/>
      <c r="J85" s="211"/>
      <c r="K85" s="211"/>
      <c r="L85" s="211"/>
      <c r="M85" s="211"/>
      <c r="N85" s="211"/>
      <c r="O85" s="211"/>
      <c r="P85" s="212"/>
    </row>
    <row r="90" spans="2:18" ht="12.75" customHeight="1" x14ac:dyDescent="0.2">
      <c r="E90" s="215" t="s">
        <v>134</v>
      </c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2:18" ht="12.75" customHeight="1" x14ac:dyDescent="0.2"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2:18" ht="12.75" customHeight="1" x14ac:dyDescent="0.2">
      <c r="B92" s="76" t="s">
        <v>8</v>
      </c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</row>
    <row r="93" spans="2:18" ht="12.75" customHeight="1" x14ac:dyDescent="0.2"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</row>
    <row r="94" spans="2:18" ht="12.75" customHeight="1" x14ac:dyDescent="0.2"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</row>
    <row r="96" spans="2:18" ht="29.25" x14ac:dyDescent="0.5">
      <c r="I96" s="209" t="s">
        <v>73</v>
      </c>
      <c r="J96" s="209"/>
      <c r="K96" s="209"/>
      <c r="L96" s="209"/>
      <c r="M96" s="209"/>
      <c r="N96" s="209"/>
    </row>
    <row r="99" spans="2:19" ht="21" customHeight="1" x14ac:dyDescent="0.2">
      <c r="F99" s="208" t="s">
        <v>34</v>
      </c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</row>
    <row r="100" spans="2:19" ht="21" customHeight="1" x14ac:dyDescent="0.2"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</row>
    <row r="101" spans="2:19" ht="7.5" customHeight="1" x14ac:dyDescent="0.2"/>
    <row r="102" spans="2:19" ht="21" customHeight="1" x14ac:dyDescent="0.2">
      <c r="E102" s="200" t="str">
        <f>Fedlap!E28</f>
        <v xml:space="preserve">Baranya-Tolna </v>
      </c>
      <c r="F102" s="200"/>
      <c r="G102" s="200"/>
      <c r="H102" s="200"/>
      <c r="I102" s="200"/>
      <c r="J102" s="200"/>
      <c r="K102" s="200"/>
      <c r="L102" s="200" t="s">
        <v>78</v>
      </c>
      <c r="M102" s="200"/>
      <c r="N102" s="200"/>
      <c r="O102" s="200"/>
      <c r="P102" s="200"/>
      <c r="Q102" s="200"/>
      <c r="R102" s="200"/>
      <c r="S102" s="200"/>
    </row>
    <row r="103" spans="2:19" ht="21" customHeight="1" x14ac:dyDescent="0.2"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</row>
    <row r="104" spans="2:19" ht="7.5" customHeight="1" x14ac:dyDescent="0.2"/>
    <row r="105" spans="2:19" ht="21" customHeight="1" x14ac:dyDescent="0.2">
      <c r="B105" s="76" t="s">
        <v>44</v>
      </c>
      <c r="E105" s="202" t="str">
        <f>IF(B2="LPU Leány Ái 20",Munka1!F5,IF(B2="ZLPU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F105" s="203"/>
      <c r="G105" s="203"/>
      <c r="H105" s="203"/>
      <c r="I105" s="203"/>
      <c r="J105" s="203"/>
      <c r="K105" s="203"/>
      <c r="L105" s="203"/>
      <c r="M105" s="199"/>
      <c r="N105" s="204" t="s">
        <v>38</v>
      </c>
      <c r="O105" s="203"/>
      <c r="P105" s="203"/>
      <c r="Q105" s="203"/>
      <c r="R105" s="199"/>
    </row>
    <row r="106" spans="2:19" ht="21" customHeight="1" x14ac:dyDescent="0.2">
      <c r="E106" s="203"/>
      <c r="F106" s="203"/>
      <c r="G106" s="203"/>
      <c r="H106" s="203"/>
      <c r="I106" s="203"/>
      <c r="J106" s="203"/>
      <c r="K106" s="203"/>
      <c r="L106" s="203"/>
      <c r="M106" s="199"/>
      <c r="N106" s="203"/>
      <c r="O106" s="203"/>
      <c r="P106" s="203"/>
      <c r="Q106" s="203"/>
      <c r="R106" s="199"/>
    </row>
    <row r="107" spans="2:19" ht="7.5" customHeight="1" x14ac:dyDescent="0.2"/>
    <row r="108" spans="2:19" ht="21" customHeight="1" x14ac:dyDescent="0.2">
      <c r="B108" s="76" t="s">
        <v>45</v>
      </c>
      <c r="E10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03"/>
      <c r="G108" s="203"/>
      <c r="H108" s="203"/>
      <c r="I108" s="203"/>
      <c r="J108" s="203"/>
      <c r="K108" s="203"/>
      <c r="L108" s="204" t="s">
        <v>41</v>
      </c>
      <c r="M108" s="204"/>
      <c r="N108" s="203"/>
      <c r="O108" s="203"/>
      <c r="P108" s="203"/>
      <c r="Q108" s="203"/>
      <c r="R108" s="199"/>
    </row>
    <row r="109" spans="2:19" s="55" customFormat="1" ht="21" customHeight="1" x14ac:dyDescent="0.2"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199"/>
    </row>
    <row r="110" spans="2:19" s="55" customFormat="1" ht="12.75" customHeight="1" x14ac:dyDescent="0.2">
      <c r="B110" s="55" t="s">
        <v>43</v>
      </c>
      <c r="G110" s="82"/>
      <c r="H110" s="82"/>
      <c r="I110" s="82"/>
      <c r="J110" s="82"/>
      <c r="K110" s="82"/>
      <c r="L110" s="82"/>
      <c r="M110" s="82"/>
      <c r="N110" s="82"/>
      <c r="O110" s="82"/>
      <c r="P110" s="82"/>
    </row>
    <row r="111" spans="2:19" s="55" customFormat="1" ht="21" customHeight="1" x14ac:dyDescent="0.6">
      <c r="G111" s="82"/>
      <c r="H111" s="82"/>
      <c r="I111" s="82"/>
      <c r="J111" s="210">
        <v>421</v>
      </c>
      <c r="K111" s="203"/>
      <c r="L111" s="203"/>
      <c r="M111" s="104"/>
      <c r="N111" s="82"/>
      <c r="O111" s="82"/>
      <c r="P111" s="82"/>
    </row>
    <row r="112" spans="2:19" ht="21" customHeight="1" x14ac:dyDescent="0.6">
      <c r="J112" s="203"/>
      <c r="K112" s="203"/>
      <c r="L112" s="203"/>
      <c r="M112" s="104"/>
    </row>
    <row r="113" spans="4:16" ht="7.5" customHeight="1" x14ac:dyDescent="0.2"/>
    <row r="114" spans="4:16" ht="21" customHeight="1" x14ac:dyDescent="0.2">
      <c r="H114" s="198" t="s">
        <v>46</v>
      </c>
      <c r="I114" s="199"/>
      <c r="J114" s="199"/>
      <c r="K114" s="199"/>
      <c r="L114" s="199"/>
      <c r="M114" s="199"/>
      <c r="N114" s="199"/>
      <c r="O114" s="199"/>
    </row>
    <row r="115" spans="4:16" ht="21" customHeight="1" x14ac:dyDescent="0.2">
      <c r="H115" s="199"/>
      <c r="I115" s="199"/>
      <c r="J115" s="199"/>
      <c r="K115" s="199"/>
      <c r="L115" s="199"/>
      <c r="M115" s="199"/>
      <c r="N115" s="199"/>
      <c r="O115" s="199"/>
    </row>
    <row r="116" spans="4:16" ht="7.5" customHeight="1" x14ac:dyDescent="0.2"/>
    <row r="117" spans="4:16" ht="21" customHeight="1" x14ac:dyDescent="0.2">
      <c r="J117" s="195" t="s">
        <v>10</v>
      </c>
      <c r="K117" s="195"/>
      <c r="L117" s="195"/>
      <c r="M117" s="102"/>
    </row>
    <row r="118" spans="4:16" ht="21" customHeight="1" x14ac:dyDescent="0.2">
      <c r="F118" s="103"/>
      <c r="G118" s="103"/>
      <c r="H118" s="103"/>
      <c r="I118" s="103"/>
      <c r="J118" s="195"/>
      <c r="K118" s="195"/>
      <c r="L118" s="195"/>
      <c r="M118" s="102"/>
      <c r="N118" s="103"/>
      <c r="O118" s="103"/>
      <c r="P118" s="103"/>
    </row>
    <row r="119" spans="4:16" ht="7.5" customHeight="1" x14ac:dyDescent="0.2"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</row>
    <row r="120" spans="4:16" ht="21" customHeight="1" x14ac:dyDescent="0.2">
      <c r="I120" s="196" t="s">
        <v>47</v>
      </c>
      <c r="J120" s="197"/>
      <c r="K120" s="197"/>
      <c r="L120" s="197"/>
      <c r="M120" s="197"/>
      <c r="N120" s="197"/>
    </row>
    <row r="121" spans="4:16" s="55" customFormat="1" ht="21" customHeight="1" x14ac:dyDescent="0.2">
      <c r="I121" s="197"/>
      <c r="J121" s="197"/>
      <c r="K121" s="197"/>
      <c r="L121" s="197"/>
      <c r="M121" s="197"/>
      <c r="N121" s="197"/>
    </row>
    <row r="123" spans="4:16" s="55" customFormat="1" ht="21" customHeight="1" x14ac:dyDescent="0.2">
      <c r="D123" s="70"/>
      <c r="E123" s="70"/>
    </row>
    <row r="124" spans="4:16" s="55" customFormat="1" ht="25.5" customHeight="1" x14ac:dyDescent="0.5">
      <c r="D124" s="70"/>
      <c r="E124" s="128" t="str">
        <f>Fedlap!E30</f>
        <v>Pécs</v>
      </c>
      <c r="F124" s="128"/>
      <c r="G124" s="128"/>
      <c r="H124" s="138">
        <f>Fedlap!E32</f>
        <v>44882</v>
      </c>
      <c r="I124" s="127"/>
    </row>
    <row r="125" spans="4:16" x14ac:dyDescent="0.2">
      <c r="F125" s="55"/>
    </row>
    <row r="128" spans="4:16" ht="12.75" customHeight="1" x14ac:dyDescent="0.2">
      <c r="D128" s="70"/>
      <c r="E128" s="70"/>
    </row>
    <row r="129" spans="4:18" ht="12.75" customHeight="1" x14ac:dyDescent="0.2">
      <c r="D129" s="70"/>
      <c r="E129" s="70"/>
    </row>
    <row r="131" spans="4:18" s="55" customFormat="1" ht="27.75" customHeight="1" x14ac:dyDescent="0.5">
      <c r="E131" s="201"/>
      <c r="F131" s="199"/>
      <c r="G131" s="199"/>
      <c r="P131" s="201"/>
      <c r="Q131" s="199"/>
      <c r="R131" s="199"/>
    </row>
    <row r="132" spans="4:18" ht="7.5" customHeight="1" x14ac:dyDescent="0.2"/>
    <row r="133" spans="4:18" ht="23.25" customHeight="1" x14ac:dyDescent="0.35">
      <c r="D133" s="68"/>
      <c r="F133" s="126" t="s">
        <v>77</v>
      </c>
      <c r="O133" s="86"/>
      <c r="P133" s="205" t="s">
        <v>79</v>
      </c>
      <c r="Q133" s="179"/>
      <c r="R133" s="179"/>
    </row>
    <row r="134" spans="4:18" ht="12.75" customHeight="1" x14ac:dyDescent="0.2">
      <c r="D134" s="68"/>
      <c r="E134" s="68"/>
      <c r="F134" s="69"/>
      <c r="G134" s="69"/>
    </row>
    <row r="138" spans="4:18" ht="12.75" customHeight="1" x14ac:dyDescent="0.35">
      <c r="D138" s="213"/>
      <c r="E138" s="213"/>
      <c r="F138" s="213"/>
      <c r="G138" s="213"/>
      <c r="H138" s="199"/>
    </row>
    <row r="150" spans="5:18" x14ac:dyDescent="0.2">
      <c r="G150" s="211" t="s">
        <v>33</v>
      </c>
      <c r="H150" s="211"/>
      <c r="I150" s="211"/>
      <c r="J150" s="211"/>
      <c r="K150" s="211"/>
      <c r="L150" s="211"/>
      <c r="M150" s="211"/>
      <c r="N150" s="211"/>
      <c r="O150" s="211"/>
      <c r="P150" s="212"/>
    </row>
    <row r="151" spans="5:18" x14ac:dyDescent="0.2">
      <c r="G151" s="211"/>
      <c r="H151" s="211"/>
      <c r="I151" s="211"/>
      <c r="J151" s="211"/>
      <c r="K151" s="211"/>
      <c r="L151" s="211"/>
      <c r="M151" s="211"/>
      <c r="N151" s="211"/>
      <c r="O151" s="211"/>
      <c r="P151" s="212"/>
    </row>
    <row r="152" spans="5:18" x14ac:dyDescent="0.2">
      <c r="G152" s="211"/>
      <c r="H152" s="211"/>
      <c r="I152" s="211"/>
      <c r="J152" s="211"/>
      <c r="K152" s="211"/>
      <c r="L152" s="211"/>
      <c r="M152" s="211"/>
      <c r="N152" s="211"/>
      <c r="O152" s="211"/>
      <c r="P152" s="212"/>
    </row>
    <row r="153" spans="5:18" x14ac:dyDescent="0.2">
      <c r="G153" s="211"/>
      <c r="H153" s="211"/>
      <c r="I153" s="211"/>
      <c r="J153" s="211"/>
      <c r="K153" s="211"/>
      <c r="L153" s="211"/>
      <c r="M153" s="211"/>
      <c r="N153" s="211"/>
      <c r="O153" s="211"/>
      <c r="P153" s="212"/>
    </row>
    <row r="154" spans="5:18" x14ac:dyDescent="0.2">
      <c r="G154" s="211"/>
      <c r="H154" s="211"/>
      <c r="I154" s="211"/>
      <c r="J154" s="211"/>
      <c r="K154" s="211"/>
      <c r="L154" s="211"/>
      <c r="M154" s="211"/>
      <c r="N154" s="211"/>
      <c r="O154" s="211"/>
      <c r="P154" s="212"/>
    </row>
    <row r="155" spans="5:18" x14ac:dyDescent="0.2">
      <c r="G155" s="211"/>
      <c r="H155" s="211"/>
      <c r="I155" s="211"/>
      <c r="J155" s="211"/>
      <c r="K155" s="211"/>
      <c r="L155" s="211"/>
      <c r="M155" s="211"/>
      <c r="N155" s="211"/>
      <c r="O155" s="211"/>
      <c r="P155" s="212"/>
    </row>
    <row r="160" spans="5:18" ht="12.75" customHeight="1" x14ac:dyDescent="0.2">
      <c r="E160" s="215">
        <f>IF(B2="LPU Fiú Ái 20",Áik_nylpu_Fiú_20!B46,IF(B2="LPU Fiú KI 20",KI_nylpu_Fiú_20!B50,IF(B2="ZLPU Fiú Ái 20",'Áik_Zlpu_Fiú_20 '!B34,IF(B2="ZLPU Fiú KI 20",'KI_Zlpu_Fiú_20 '!B45,IF(B2="LPU Leány Ái 20",Áik_nylpu_Leány_20!B45,IF(B2="ZLPU Leány Ái 20",Áik_Zlpu_Leány_20!B45,IF(B2="LPU Leány KI 20",KI_nylpu_Leány_20!B51,IF(B2="ZLPU Leány KI 20",'KI_Zlpu_Leány_20 '!B45,IF(B2="LPI Fiú Ái 20",Áik_Lpi_Fiú_20!B45,IF(B2="LPI Fiú KI 20",KI_Lpi_Fiú_20!B46,IF(B2="LPI Leány Ái 20",Áik_Lpi_Leány_20!#REF!,IF(B2="LPI Leány KI 20",'KI Lpi_Leány_20'!B45,))))))))))))</f>
        <v>0</v>
      </c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</row>
    <row r="161" spans="2:19" ht="12.75" customHeight="1" x14ac:dyDescent="0.2"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</row>
    <row r="162" spans="2:19" s="55" customFormat="1" ht="12.75" customHeight="1" x14ac:dyDescent="0.2">
      <c r="B162" s="55" t="s">
        <v>8</v>
      </c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</row>
    <row r="163" spans="2:19" ht="12.75" customHeight="1" x14ac:dyDescent="0.2"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99"/>
    </row>
    <row r="164" spans="2:19" ht="12.75" customHeight="1" x14ac:dyDescent="0.2"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99"/>
    </row>
    <row r="166" spans="2:19" ht="29.25" x14ac:dyDescent="0.5">
      <c r="I166" s="209" t="s">
        <v>73</v>
      </c>
      <c r="J166" s="209"/>
      <c r="K166" s="209"/>
      <c r="L166" s="209"/>
      <c r="M166" s="209"/>
      <c r="N166" s="209"/>
    </row>
    <row r="169" spans="2:19" ht="21" customHeight="1" x14ac:dyDescent="0.2">
      <c r="F169" s="208" t="s">
        <v>34</v>
      </c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</row>
    <row r="170" spans="2:19" ht="21" customHeight="1" x14ac:dyDescent="0.2"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</row>
    <row r="171" spans="2:19" ht="7.5" customHeight="1" x14ac:dyDescent="0.2"/>
    <row r="172" spans="2:19" ht="21" customHeight="1" x14ac:dyDescent="0.2">
      <c r="E172" s="200" t="str">
        <f>Fedlap!E28</f>
        <v xml:space="preserve">Baranya-Tolna </v>
      </c>
      <c r="F172" s="200"/>
      <c r="G172" s="200"/>
      <c r="H172" s="200"/>
      <c r="I172" s="200"/>
      <c r="J172" s="200"/>
      <c r="K172" s="200"/>
      <c r="L172" s="200" t="s">
        <v>78</v>
      </c>
      <c r="M172" s="200"/>
      <c r="N172" s="200"/>
      <c r="O172" s="200"/>
      <c r="P172" s="200"/>
      <c r="Q172" s="200"/>
      <c r="R172" s="200"/>
      <c r="S172" s="200"/>
    </row>
    <row r="173" spans="2:19" ht="21" customHeight="1" x14ac:dyDescent="0.2"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</row>
    <row r="174" spans="2:19" ht="7.5" customHeight="1" x14ac:dyDescent="0.2"/>
    <row r="175" spans="2:19" ht="21" customHeight="1" x14ac:dyDescent="0.2">
      <c r="B175" s="76" t="s">
        <v>44</v>
      </c>
      <c r="E17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03"/>
      <c r="G175" s="203"/>
      <c r="H175" s="203"/>
      <c r="I175" s="203"/>
      <c r="J175" s="203"/>
      <c r="K175" s="203"/>
      <c r="L175" s="203"/>
      <c r="M175" s="199"/>
      <c r="N175" s="204" t="s">
        <v>38</v>
      </c>
      <c r="O175" s="203"/>
      <c r="P175" s="203"/>
      <c r="Q175" s="203"/>
      <c r="R175" s="199"/>
    </row>
    <row r="176" spans="2:19" ht="21" customHeight="1" x14ac:dyDescent="0.2">
      <c r="E176" s="203"/>
      <c r="F176" s="203"/>
      <c r="G176" s="203"/>
      <c r="H176" s="203"/>
      <c r="I176" s="203"/>
      <c r="J176" s="203"/>
      <c r="K176" s="203"/>
      <c r="L176" s="203"/>
      <c r="M176" s="199"/>
      <c r="N176" s="203"/>
      <c r="O176" s="203"/>
      <c r="P176" s="203"/>
      <c r="Q176" s="203"/>
      <c r="R176" s="199"/>
    </row>
    <row r="177" spans="2:23" ht="7.5" customHeight="1" x14ac:dyDescent="0.2"/>
    <row r="178" spans="2:23" ht="21" customHeight="1" x14ac:dyDescent="0.2">
      <c r="B178" s="76" t="s">
        <v>45</v>
      </c>
      <c r="E17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03"/>
      <c r="G178" s="203"/>
      <c r="H178" s="203"/>
      <c r="I178" s="203"/>
      <c r="J178" s="203"/>
      <c r="K178" s="203"/>
      <c r="L178" s="204" t="s">
        <v>41</v>
      </c>
      <c r="M178" s="204"/>
      <c r="N178" s="203"/>
      <c r="O178" s="203"/>
      <c r="P178" s="203"/>
      <c r="Q178" s="203"/>
      <c r="R178" s="199"/>
    </row>
    <row r="179" spans="2:23" s="55" customFormat="1" ht="21" customHeight="1" x14ac:dyDescent="0.2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199"/>
      <c r="W179" s="87"/>
    </row>
    <row r="180" spans="2:23" ht="12.75" customHeight="1" x14ac:dyDescent="0.2"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</row>
    <row r="181" spans="2:23" ht="21" customHeight="1" x14ac:dyDescent="0.2">
      <c r="B181" s="76" t="s">
        <v>43</v>
      </c>
      <c r="E181" s="99"/>
      <c r="F181" s="99"/>
      <c r="G181" s="99"/>
      <c r="H181" s="99"/>
      <c r="I181" s="99"/>
      <c r="J181" s="210">
        <f>IF(B2="LPU Fiú Ái 20",Áik_nylpu_Fiú_20!I50,IF(B2="ZLPU Fiú Ái 20",'Áik_Zlpu_Fiú_20 '!I38,IF(B2="LPU Fiú KI 20",KI_nylpu_Fiú_20!I54,IF(B2="ZLPU Fiú KI 20",'KI_Zlpu_Fiú_20 '!I49,IF(B2="LPU Leány Ái 20",Áik_nylpu_Leány_20!I49,IF(B2="ZLPU Leány ÁI 20",Áik_Zlpu_Leány_20!I49,IF(B2="LPU Leány KI 20",KI_nylpu_Leány_20!I55,IF(B2="ZLPU Leány KI 20",'KI_Zlpu_Leány_20 '!I49,IF(B2="LPI Fiú Ái 20",Áik_Lpi_Fiú_20!I49,IF(B2="LPI Fiú KI 20",KI_Lpi_Fiú_20!I50,IF(B2="LPI Leány Ái 20",Áik_Lpi_Leány_20!#REF!,IF(B2="LPI Leány KI 20",'KI Lpi_Leány_20'!I49,))))))))))))</f>
        <v>0</v>
      </c>
      <c r="K181" s="210"/>
      <c r="L181" s="210"/>
      <c r="M181" s="101"/>
      <c r="N181" s="99"/>
      <c r="O181" s="99"/>
      <c r="P181" s="99"/>
      <c r="Q181" s="99"/>
      <c r="R181" s="99"/>
      <c r="S181" s="99"/>
    </row>
    <row r="182" spans="2:23" ht="21" customHeight="1" x14ac:dyDescent="0.2">
      <c r="J182" s="210"/>
      <c r="K182" s="210"/>
      <c r="L182" s="210"/>
      <c r="M182" s="101"/>
    </row>
    <row r="183" spans="2:23" ht="7.5" customHeight="1" x14ac:dyDescent="0.2"/>
    <row r="184" spans="2:23" ht="21" customHeight="1" x14ac:dyDescent="0.2">
      <c r="H184" s="198" t="s">
        <v>46</v>
      </c>
      <c r="I184" s="199"/>
      <c r="J184" s="199"/>
      <c r="K184" s="199"/>
      <c r="L184" s="199"/>
      <c r="M184" s="199"/>
      <c r="N184" s="199"/>
      <c r="O184" s="199"/>
    </row>
    <row r="185" spans="2:23" ht="21" customHeight="1" x14ac:dyDescent="0.2">
      <c r="H185" s="199"/>
      <c r="I185" s="199"/>
      <c r="J185" s="199"/>
      <c r="K185" s="199"/>
      <c r="L185" s="199"/>
      <c r="M185" s="199"/>
      <c r="N185" s="199"/>
      <c r="O185" s="199"/>
    </row>
    <row r="186" spans="2:23" ht="7.5" customHeight="1" x14ac:dyDescent="0.2"/>
    <row r="187" spans="2:23" ht="21" customHeight="1" x14ac:dyDescent="0.2">
      <c r="J187" s="195" t="s">
        <v>11</v>
      </c>
      <c r="K187" s="195"/>
      <c r="L187" s="195"/>
      <c r="M187" s="102"/>
    </row>
    <row r="188" spans="2:23" ht="21" customHeight="1" x14ac:dyDescent="0.2">
      <c r="F188" s="103"/>
      <c r="G188" s="103"/>
      <c r="H188" s="103"/>
      <c r="I188" s="103"/>
      <c r="J188" s="195"/>
      <c r="K188" s="195"/>
      <c r="L188" s="195"/>
      <c r="M188" s="102"/>
      <c r="N188" s="103"/>
      <c r="O188" s="103"/>
      <c r="P188" s="103"/>
    </row>
    <row r="189" spans="2:23" ht="7.5" customHeight="1" x14ac:dyDescent="0.2"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2:23" ht="21" customHeight="1" x14ac:dyDescent="0.2">
      <c r="I190" s="196" t="s">
        <v>47</v>
      </c>
      <c r="J190" s="197"/>
      <c r="K190" s="197"/>
      <c r="L190" s="197"/>
      <c r="M190" s="197"/>
      <c r="N190" s="197"/>
    </row>
    <row r="191" spans="2:23" ht="21" customHeight="1" x14ac:dyDescent="0.2">
      <c r="I191" s="197"/>
      <c r="J191" s="197"/>
      <c r="K191" s="197"/>
      <c r="L191" s="197"/>
      <c r="M191" s="197"/>
      <c r="N191" s="197"/>
    </row>
    <row r="193" spans="4:19" s="55" customFormat="1" ht="21" customHeight="1" x14ac:dyDescent="0.2">
      <c r="D193" s="70"/>
      <c r="E193" s="70"/>
    </row>
    <row r="194" spans="4:19" s="55" customFormat="1" ht="25.5" customHeight="1" x14ac:dyDescent="0.5">
      <c r="D194" s="70"/>
      <c r="E194" s="128" t="str">
        <f>Fedlap!E30</f>
        <v>Pécs</v>
      </c>
      <c r="F194" s="128"/>
      <c r="G194" s="128"/>
      <c r="H194" s="128">
        <f>Fedlap!E32</f>
        <v>44882</v>
      </c>
      <c r="I194" s="127"/>
    </row>
    <row r="198" spans="4:19" s="55" customFormat="1" ht="12.75" customHeight="1" x14ac:dyDescent="0.2">
      <c r="D198" s="70"/>
      <c r="E198" s="70"/>
    </row>
    <row r="199" spans="4:19" s="55" customFormat="1" ht="12.75" customHeight="1" x14ac:dyDescent="0.2">
      <c r="D199" s="70"/>
      <c r="E199" s="70"/>
    </row>
    <row r="201" spans="4:19" ht="27.75" customHeight="1" x14ac:dyDescent="0.5">
      <c r="E201" s="201"/>
      <c r="F201" s="199"/>
      <c r="G201" s="199"/>
      <c r="P201" s="201"/>
      <c r="Q201" s="199"/>
      <c r="R201" s="199"/>
    </row>
    <row r="202" spans="4:19" ht="7.5" customHeight="1" x14ac:dyDescent="0.2"/>
    <row r="203" spans="4:19" s="55" customFormat="1" ht="23.25" customHeight="1" x14ac:dyDescent="0.35">
      <c r="D203" s="68"/>
      <c r="E203" s="76"/>
      <c r="F203" s="126" t="s">
        <v>77</v>
      </c>
      <c r="G203" s="76"/>
      <c r="H203" s="76"/>
      <c r="I203" s="76"/>
      <c r="J203" s="76"/>
      <c r="K203" s="76"/>
      <c r="L203" s="76"/>
      <c r="M203" s="76"/>
      <c r="N203" s="76"/>
      <c r="O203" s="86"/>
      <c r="P203" s="205" t="s">
        <v>79</v>
      </c>
      <c r="Q203" s="179"/>
      <c r="R203" s="179"/>
      <c r="S203" s="76"/>
    </row>
    <row r="204" spans="4:19" s="55" customFormat="1" ht="12.75" customHeight="1" x14ac:dyDescent="0.2">
      <c r="D204" s="68"/>
      <c r="E204" s="68"/>
      <c r="F204" s="69"/>
      <c r="G204" s="69"/>
    </row>
    <row r="208" spans="4:19" ht="12.75" customHeight="1" x14ac:dyDescent="0.35">
      <c r="D208" s="105"/>
      <c r="E208" s="105"/>
      <c r="F208" s="105"/>
      <c r="G208" s="105"/>
      <c r="H208" s="99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disablePrompts="1"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24" orientation="portrait" horizontalDpi="4294967293" r:id="rId1"/>
  <rowBreaks count="2" manualBreakCount="2">
    <brk id="71" max="16383" man="1"/>
    <brk id="14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3" zoomScaleSheetLayoutView="100" workbookViewId="0">
      <selection activeCell="E36" sqref="E36:M37"/>
    </sheetView>
  </sheetViews>
  <sheetFormatPr defaultColWidth="9.140625" defaultRowHeight="12.75" x14ac:dyDescent="0.2"/>
  <cols>
    <col min="1" max="1" width="6.42578125" style="76" customWidth="1"/>
    <col min="2" max="2" width="23.85546875" style="76" customWidth="1"/>
    <col min="3" max="3" width="5.5703125" style="76" customWidth="1"/>
    <col min="4" max="4" width="0.140625" style="76" customWidth="1"/>
    <col min="5" max="6" width="9.140625" style="76" customWidth="1"/>
    <col min="7" max="7" width="7.28515625" style="76" customWidth="1"/>
    <col min="8" max="9" width="9.140625" style="76"/>
    <col min="10" max="12" width="4.28515625" style="76" customWidth="1"/>
    <col min="13" max="13" width="4.140625" style="76" customWidth="1"/>
    <col min="14" max="14" width="5.140625" style="76" customWidth="1"/>
    <col min="15" max="18" width="9.140625" style="76"/>
    <col min="19" max="19" width="5.85546875" style="76" customWidth="1"/>
    <col min="20" max="16384" width="9.140625" style="76"/>
  </cols>
  <sheetData>
    <row r="1" spans="2:16" ht="13.5" thickBot="1" x14ac:dyDescent="0.25"/>
    <row r="2" spans="2:16" ht="21" customHeight="1" thickTop="1" thickBot="1" x14ac:dyDescent="0.25">
      <c r="B2" s="88" t="s">
        <v>27</v>
      </c>
    </row>
    <row r="3" spans="2:16" ht="13.5" thickTop="1" x14ac:dyDescent="0.2"/>
    <row r="11" spans="2:16" x14ac:dyDescent="0.2">
      <c r="G11" s="211" t="s">
        <v>33</v>
      </c>
      <c r="H11" s="211"/>
      <c r="I11" s="211"/>
      <c r="J11" s="211"/>
      <c r="K11" s="211"/>
      <c r="L11" s="211"/>
      <c r="M11" s="211"/>
      <c r="N11" s="211"/>
      <c r="O11" s="211"/>
      <c r="P11" s="212"/>
    </row>
    <row r="12" spans="2:16" x14ac:dyDescent="0.2">
      <c r="G12" s="211"/>
      <c r="H12" s="211"/>
      <c r="I12" s="211"/>
      <c r="J12" s="211"/>
      <c r="K12" s="211"/>
      <c r="L12" s="211"/>
      <c r="M12" s="211"/>
      <c r="N12" s="211"/>
      <c r="O12" s="211"/>
      <c r="P12" s="212"/>
    </row>
    <row r="13" spans="2:16" x14ac:dyDescent="0.2">
      <c r="G13" s="211"/>
      <c r="H13" s="211"/>
      <c r="I13" s="211"/>
      <c r="J13" s="211"/>
      <c r="K13" s="211"/>
      <c r="L13" s="211"/>
      <c r="M13" s="211"/>
      <c r="N13" s="211"/>
      <c r="O13" s="211"/>
      <c r="P13" s="212"/>
    </row>
    <row r="14" spans="2:16" x14ac:dyDescent="0.2">
      <c r="G14" s="211"/>
      <c r="H14" s="211"/>
      <c r="I14" s="211"/>
      <c r="J14" s="211"/>
      <c r="K14" s="211"/>
      <c r="L14" s="211"/>
      <c r="M14" s="211"/>
      <c r="N14" s="211"/>
      <c r="O14" s="211"/>
      <c r="P14" s="212"/>
    </row>
    <row r="15" spans="2:16" x14ac:dyDescent="0.2">
      <c r="G15" s="211"/>
      <c r="H15" s="211"/>
      <c r="I15" s="211"/>
      <c r="J15" s="211"/>
      <c r="K15" s="211"/>
      <c r="L15" s="211"/>
      <c r="M15" s="211"/>
      <c r="N15" s="211"/>
      <c r="O15" s="211"/>
      <c r="P15" s="212"/>
    </row>
    <row r="16" spans="2:16" x14ac:dyDescent="0.2">
      <c r="G16" s="211"/>
      <c r="H16" s="211"/>
      <c r="I16" s="211"/>
      <c r="J16" s="211"/>
      <c r="K16" s="211"/>
      <c r="L16" s="211"/>
      <c r="M16" s="211"/>
      <c r="N16" s="211"/>
      <c r="O16" s="211"/>
      <c r="P16" s="212"/>
    </row>
    <row r="21" spans="2:18" ht="12.75" customHeight="1" x14ac:dyDescent="0.2">
      <c r="E21" s="215">
        <f>IF(B2="LPU Fiú Ái 20",Áik_nylpu_Fiú_20!B34,IF(B2="LPU Fiú KI 20",KI_nylpu_Fiú_20!B38,IF(B2="ZLPU Fiú Ái 20",'Áik_Zlpu_Fiú_20 '!B22,IF(B2="ZLPU Fiú KI 20",'KI_Zlpu_Fiú_20 '!B33,IF(B2="LPU Leány Ái 20",Áik_nylpu_Leány_20!B33,IF(B2="ZLPU Leány Ái 20",Áik_Zlpu_Leány_20!B33,IF(B2="LPU Leány KI 20",KI_nylpu_Leány_20!B39,IF(B2="ZLPU Leány KI 20",'KI_Zlpu_Leány_20 '!B33,IF(B2="LPI Fiú Ái 20",Áik_Lpi_Fiú_20!B33,IF(B2="LPI Fiú KI 20",KI_Lpi_Fiú_20!B34,IF(B2="LPI Leány Ái 20",Áik_Lpi_Leány_20!B33,IF(B2="LPI Leány KI 20",'KI Lpi_Leány_20'!B33,))))))))))))</f>
        <v>0</v>
      </c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</row>
    <row r="22" spans="2:18" ht="12.75" customHeight="1" x14ac:dyDescent="0.2"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</row>
    <row r="23" spans="2:18" ht="12.75" customHeight="1" x14ac:dyDescent="0.2">
      <c r="B23" s="76" t="s">
        <v>8</v>
      </c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</row>
    <row r="24" spans="2:18" ht="12.75" customHeight="1" x14ac:dyDescent="0.2"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</row>
    <row r="25" spans="2:18" ht="12.75" customHeight="1" x14ac:dyDescent="0.2"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</row>
    <row r="26" spans="2:18" ht="12.75" customHeight="1" x14ac:dyDescent="0.45"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2:18" ht="29.25" x14ac:dyDescent="0.5">
      <c r="I27" s="209" t="s">
        <v>73</v>
      </c>
      <c r="J27" s="209"/>
      <c r="K27" s="209"/>
      <c r="L27" s="209"/>
      <c r="M27" s="209"/>
      <c r="N27" s="209"/>
    </row>
    <row r="30" spans="2:18" ht="21" customHeight="1" x14ac:dyDescent="0.2">
      <c r="F30" s="208" t="s">
        <v>34</v>
      </c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</row>
    <row r="31" spans="2:18" ht="21" customHeight="1" x14ac:dyDescent="0.2"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2:18" ht="7.5" customHeight="1" x14ac:dyDescent="0.2"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2:21" ht="21" customHeight="1" x14ac:dyDescent="0.2">
      <c r="E33" s="200" t="str">
        <f>Fedlap!E28</f>
        <v xml:space="preserve">Baranya-Tolna </v>
      </c>
      <c r="F33" s="200"/>
      <c r="G33" s="200"/>
      <c r="H33" s="200"/>
      <c r="I33" s="200"/>
      <c r="J33" s="200"/>
      <c r="K33" s="200"/>
      <c r="L33" s="200" t="s">
        <v>78</v>
      </c>
      <c r="M33" s="200"/>
      <c r="N33" s="200"/>
      <c r="O33" s="200"/>
      <c r="P33" s="200"/>
      <c r="Q33" s="200"/>
      <c r="R33" s="200"/>
      <c r="S33" s="200"/>
    </row>
    <row r="34" spans="2:21" ht="21" customHeight="1" x14ac:dyDescent="0.2"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2:21" ht="7.5" customHeight="1" x14ac:dyDescent="0.6"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21" ht="21" customHeight="1" x14ac:dyDescent="0.2">
      <c r="B36" s="115" t="s">
        <v>44</v>
      </c>
      <c r="D36" s="76" t="s">
        <v>67</v>
      </c>
      <c r="E36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03"/>
      <c r="G36" s="203"/>
      <c r="H36" s="203"/>
      <c r="I36" s="203"/>
      <c r="J36" s="203"/>
      <c r="K36" s="203"/>
      <c r="L36" s="203"/>
      <c r="M36" s="199"/>
      <c r="N36" s="204" t="s">
        <v>38</v>
      </c>
      <c r="O36" s="203"/>
      <c r="P36" s="203"/>
      <c r="Q36" s="203"/>
      <c r="R36" s="199"/>
    </row>
    <row r="37" spans="2:21" ht="21" customHeight="1" x14ac:dyDescent="0.2">
      <c r="E37" s="203"/>
      <c r="F37" s="203"/>
      <c r="G37" s="203"/>
      <c r="H37" s="203"/>
      <c r="I37" s="203"/>
      <c r="J37" s="203"/>
      <c r="K37" s="203"/>
      <c r="L37" s="203"/>
      <c r="M37" s="199"/>
      <c r="N37" s="203"/>
      <c r="O37" s="203"/>
      <c r="P37" s="203"/>
      <c r="Q37" s="203"/>
      <c r="R37" s="199"/>
    </row>
    <row r="38" spans="2:21" ht="7.5" customHeight="1" x14ac:dyDescent="0.2"/>
    <row r="39" spans="2:21" ht="21" customHeight="1" x14ac:dyDescent="0.2">
      <c r="B39" s="115" t="s">
        <v>45</v>
      </c>
      <c r="E39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03"/>
      <c r="G39" s="203"/>
      <c r="H39" s="203"/>
      <c r="I39" s="203"/>
      <c r="J39" s="203"/>
      <c r="K39" s="203"/>
      <c r="L39" s="204" t="s">
        <v>41</v>
      </c>
      <c r="M39" s="204"/>
      <c r="N39" s="203"/>
      <c r="O39" s="203"/>
      <c r="P39" s="203"/>
      <c r="Q39" s="203"/>
      <c r="R39" s="199"/>
    </row>
    <row r="40" spans="2:21" ht="21" customHeight="1" x14ac:dyDescent="0.2"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199"/>
    </row>
    <row r="42" spans="2:21" s="83" customFormat="1" ht="21" customHeight="1" x14ac:dyDescent="0.6">
      <c r="B42" s="115" t="s">
        <v>43</v>
      </c>
      <c r="G42" s="82"/>
      <c r="H42" s="82"/>
      <c r="I42" s="82"/>
      <c r="J42" s="210">
        <f>IF(B2="LPU Fiú Ái 20",Áik_nylpu_Fiú_20!I38,IF(B2="ZLPU Fiú Ái 20",'Áik_Zlpu_Fiú_20 '!I26,IF(B2="LPU Fiú KI 20",KI_nylpu_Fiú_20!I42,IF(B2="ZLPU Fiú KI 20",'KI_Zlpu_Fiú_20 '!I37,IF(B2="LPU Leány Ái 20",Áik_nylpu_Leány_20!I37,IF(B2="ZLPU Leány ÁI 20",Áik_Zlpu_Leány_20!I37,IF(B2="LPU Leány KI 20",KI_nylpu_Leány_20!I43,IF(B2="ZLPU Leány KI 20",'KI_Zlpu_Leány_20 '!I37,IF(B2="LPI Fiú Ái 20",Áik_Lpi_Fiú_20!I37,IF(B2="LPI Fiú KI 20",KI_Lpi_Fiú_20!I38,IF(B2="LPI Leány Ái 20",Áik_Lpi_Leány_20!I37,IF(B2="LPI Leány KI 20",'KI Lpi_Leány_20'!I37,))))))))))))</f>
        <v>0</v>
      </c>
      <c r="K42" s="214"/>
      <c r="L42" s="214"/>
      <c r="M42" s="122"/>
      <c r="N42" s="82"/>
      <c r="O42" s="82"/>
      <c r="P42" s="82"/>
    </row>
    <row r="43" spans="2:21" s="55" customFormat="1" ht="21" customHeight="1" x14ac:dyDescent="0.6">
      <c r="G43" s="82"/>
      <c r="H43" s="82"/>
      <c r="I43" s="82"/>
      <c r="J43" s="214"/>
      <c r="K43" s="214"/>
      <c r="L43" s="214"/>
      <c r="M43" s="122"/>
      <c r="N43" s="82"/>
      <c r="O43" s="82"/>
      <c r="P43" s="82"/>
    </row>
    <row r="44" spans="2:21" s="55" customFormat="1" ht="7.5" customHeight="1" x14ac:dyDescent="0.2"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2:21" s="55" customFormat="1" ht="21" customHeight="1" x14ac:dyDescent="0.2">
      <c r="H45" s="198" t="s">
        <v>46</v>
      </c>
      <c r="I45" s="179"/>
      <c r="J45" s="179"/>
      <c r="K45" s="179"/>
      <c r="L45" s="179"/>
      <c r="M45" s="179"/>
      <c r="N45" s="179"/>
      <c r="O45" s="179"/>
      <c r="Q45" s="85"/>
      <c r="R45" s="85"/>
    </row>
    <row r="46" spans="2:21" ht="21" customHeight="1" x14ac:dyDescent="0.2">
      <c r="G46" s="55"/>
      <c r="H46" s="179"/>
      <c r="I46" s="179"/>
      <c r="J46" s="179"/>
      <c r="K46" s="179"/>
      <c r="L46" s="179"/>
      <c r="M46" s="179"/>
      <c r="N46" s="179"/>
      <c r="O46" s="179"/>
      <c r="Q46" s="114"/>
      <c r="R46" s="114"/>
      <c r="S46" s="114"/>
      <c r="T46" s="114"/>
      <c r="U46" s="114"/>
    </row>
    <row r="47" spans="2:21" ht="7.5" customHeight="1" x14ac:dyDescent="0.2">
      <c r="G47" s="55"/>
    </row>
    <row r="48" spans="2:21" ht="21" customHeight="1" x14ac:dyDescent="0.2">
      <c r="J48" s="195" t="s">
        <v>9</v>
      </c>
      <c r="K48" s="195"/>
      <c r="L48" s="195"/>
      <c r="M48" s="118"/>
      <c r="R48" s="116"/>
    </row>
    <row r="49" spans="4:18" ht="21" customHeight="1" x14ac:dyDescent="0.2">
      <c r="J49" s="195"/>
      <c r="K49" s="195"/>
      <c r="L49" s="195"/>
      <c r="M49" s="118"/>
    </row>
    <row r="50" spans="4:18" ht="7.5" customHeight="1" x14ac:dyDescent="0.2"/>
    <row r="51" spans="4:18" s="55" customFormat="1" ht="21" customHeight="1" x14ac:dyDescent="0.2">
      <c r="F51" s="119"/>
      <c r="G51" s="119"/>
      <c r="H51" s="119"/>
      <c r="I51" s="196" t="s">
        <v>47</v>
      </c>
      <c r="J51" s="197"/>
      <c r="K51" s="197"/>
      <c r="L51" s="197"/>
      <c r="M51" s="197"/>
      <c r="N51" s="197"/>
      <c r="O51" s="119"/>
      <c r="P51" s="119"/>
    </row>
    <row r="52" spans="4:18" s="55" customFormat="1" ht="21" customHeight="1" x14ac:dyDescent="0.2">
      <c r="F52" s="119"/>
      <c r="G52" s="119"/>
      <c r="H52" s="119"/>
      <c r="I52" s="197"/>
      <c r="J52" s="197"/>
      <c r="K52" s="197"/>
      <c r="L52" s="197"/>
      <c r="M52" s="197"/>
      <c r="N52" s="197"/>
      <c r="O52" s="119"/>
      <c r="P52" s="119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Pécs</v>
      </c>
      <c r="F55" s="128"/>
      <c r="G55" s="128"/>
      <c r="H55" s="128">
        <f>Fedlap!E32</f>
        <v>44882</v>
      </c>
      <c r="I55" s="128"/>
    </row>
    <row r="56" spans="4:18" ht="12.75" customHeight="1" x14ac:dyDescent="0.2">
      <c r="D56" s="74"/>
      <c r="E56" s="74"/>
    </row>
    <row r="57" spans="4:18" ht="12.75" customHeight="1" x14ac:dyDescent="0.2">
      <c r="D57" s="74"/>
      <c r="E57" s="74"/>
    </row>
    <row r="58" spans="4:18" ht="13.5" customHeight="1" x14ac:dyDescent="0.2">
      <c r="D58" s="70"/>
      <c r="E58" s="70"/>
    </row>
    <row r="59" spans="4:18" x14ac:dyDescent="0.2">
      <c r="O59" s="55"/>
    </row>
    <row r="61" spans="4:18" ht="12.75" customHeight="1" x14ac:dyDescent="0.2">
      <c r="D61" s="74"/>
      <c r="E61" s="74"/>
    </row>
    <row r="62" spans="4:18" s="55" customFormat="1" ht="27.75" customHeight="1" x14ac:dyDescent="0.5">
      <c r="D62" s="74"/>
      <c r="E62" s="201"/>
      <c r="F62" s="199"/>
      <c r="G62" s="199"/>
      <c r="O62" s="74"/>
      <c r="P62" s="201"/>
      <c r="Q62" s="199"/>
      <c r="R62" s="199"/>
    </row>
    <row r="63" spans="4:18" ht="7.5" customHeight="1" x14ac:dyDescent="0.2"/>
    <row r="64" spans="4:18" ht="23.25" x14ac:dyDescent="0.35">
      <c r="F64" s="126" t="s">
        <v>77</v>
      </c>
      <c r="O64" s="86"/>
      <c r="P64" s="205" t="s">
        <v>79</v>
      </c>
      <c r="Q64" s="179"/>
      <c r="R64" s="179"/>
    </row>
    <row r="65" spans="4:16" ht="14.25" customHeight="1" x14ac:dyDescent="0.2"/>
    <row r="66" spans="4:16" ht="12.75" customHeight="1" x14ac:dyDescent="0.2">
      <c r="D66" s="68"/>
      <c r="E66" s="68"/>
      <c r="F66" s="69"/>
      <c r="G66" s="69"/>
    </row>
    <row r="67" spans="4:16" ht="12.75" customHeight="1" x14ac:dyDescent="0.2">
      <c r="D67" s="68"/>
      <c r="E67" s="68"/>
      <c r="F67" s="69"/>
      <c r="G67" s="69"/>
    </row>
    <row r="80" spans="4:16" x14ac:dyDescent="0.2">
      <c r="G80" s="211" t="s">
        <v>33</v>
      </c>
      <c r="H80" s="211"/>
      <c r="I80" s="211"/>
      <c r="J80" s="211"/>
      <c r="K80" s="211"/>
      <c r="L80" s="211"/>
      <c r="M80" s="211"/>
      <c r="N80" s="211"/>
      <c r="O80" s="211"/>
      <c r="P80" s="212"/>
    </row>
    <row r="81" spans="2:18" x14ac:dyDescent="0.2">
      <c r="G81" s="211"/>
      <c r="H81" s="211"/>
      <c r="I81" s="211"/>
      <c r="J81" s="211"/>
      <c r="K81" s="211"/>
      <c r="L81" s="211"/>
      <c r="M81" s="211"/>
      <c r="N81" s="211"/>
      <c r="O81" s="211"/>
      <c r="P81" s="212"/>
    </row>
    <row r="82" spans="2:18" x14ac:dyDescent="0.2">
      <c r="G82" s="211"/>
      <c r="H82" s="211"/>
      <c r="I82" s="211"/>
      <c r="J82" s="211"/>
      <c r="K82" s="211"/>
      <c r="L82" s="211"/>
      <c r="M82" s="211"/>
      <c r="N82" s="211"/>
      <c r="O82" s="211"/>
      <c r="P82" s="212"/>
    </row>
    <row r="83" spans="2:18" x14ac:dyDescent="0.2">
      <c r="G83" s="211"/>
      <c r="H83" s="211"/>
      <c r="I83" s="211"/>
      <c r="J83" s="211"/>
      <c r="K83" s="211"/>
      <c r="L83" s="211"/>
      <c r="M83" s="211"/>
      <c r="N83" s="211"/>
      <c r="O83" s="211"/>
      <c r="P83" s="212"/>
    </row>
    <row r="84" spans="2:18" x14ac:dyDescent="0.2">
      <c r="G84" s="211"/>
      <c r="H84" s="211"/>
      <c r="I84" s="211"/>
      <c r="J84" s="211"/>
      <c r="K84" s="211"/>
      <c r="L84" s="211"/>
      <c r="M84" s="211"/>
      <c r="N84" s="211"/>
      <c r="O84" s="211"/>
      <c r="P84" s="212"/>
    </row>
    <row r="85" spans="2:18" x14ac:dyDescent="0.2">
      <c r="G85" s="211"/>
      <c r="H85" s="211"/>
      <c r="I85" s="211"/>
      <c r="J85" s="211"/>
      <c r="K85" s="211"/>
      <c r="L85" s="211"/>
      <c r="M85" s="211"/>
      <c r="N85" s="211"/>
      <c r="O85" s="211"/>
      <c r="P85" s="212"/>
    </row>
    <row r="90" spans="2:18" ht="12.75" customHeight="1" x14ac:dyDescent="0.2">
      <c r="E90" s="215">
        <f>IF(B2="LPU Fiú Ái 20",Áik_nylpu_Fiú_20!B40,IF(B2="LPU Fiú KI 20",KI_nylpu_Fiú_20!B44,IF(B2="ZLPU Fiú Ái 20",'Áik_Zlpu_Fiú_20 '!B28,IF(B2="ZLPU Fiú KI 20",'KI_Zlpu_Fiú_20 '!B39,IF(B2="LPU Leány Ái 20",Áik_nylpu_Leány_20!B39,IF(B2="ZLPU Leány Ái 20",Áik_Zlpu_Leány_20!B39,IF(B2="LPU Leány KI 20",KI_nylpu_Leány_20!B45,IF(B2="ZLPU Leány KI 20",'KI_Zlpu_Leány_20 '!B39,IF(B2="LPI Fiú Ái 20",Áik_Lpi_Fiú_20!B39,IF(B2="LPI Fiú KI 20",KI_Lpi_Fiú_20!B40,IF(B2="LPI Leány Ái 20",Áik_Lpi_Leány_20!B39,IF(B2="LPI Leány KI 20",'KI Lpi_Leány_20'!B39,))))))))))))</f>
        <v>0</v>
      </c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2:18" ht="12.75" customHeight="1" x14ac:dyDescent="0.2"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2:18" ht="12.75" customHeight="1" x14ac:dyDescent="0.2">
      <c r="B92" s="76" t="s">
        <v>8</v>
      </c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</row>
    <row r="93" spans="2:18" ht="12.75" customHeight="1" x14ac:dyDescent="0.2"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</row>
    <row r="94" spans="2:18" ht="12.75" customHeight="1" x14ac:dyDescent="0.2"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</row>
    <row r="96" spans="2:18" ht="29.25" x14ac:dyDescent="0.5">
      <c r="I96" s="209" t="s">
        <v>73</v>
      </c>
      <c r="J96" s="209"/>
      <c r="K96" s="209"/>
      <c r="L96" s="209"/>
      <c r="M96" s="209"/>
      <c r="N96" s="209"/>
    </row>
    <row r="99" spans="2:19" ht="21" customHeight="1" x14ac:dyDescent="0.2">
      <c r="F99" s="208" t="s">
        <v>34</v>
      </c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</row>
    <row r="100" spans="2:19" ht="21" customHeight="1" x14ac:dyDescent="0.2"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</row>
    <row r="101" spans="2:19" ht="7.5" customHeight="1" x14ac:dyDescent="0.2"/>
    <row r="102" spans="2:19" ht="21" customHeight="1" x14ac:dyDescent="0.2">
      <c r="E102" s="200" t="str">
        <f>Fedlap!E28</f>
        <v xml:space="preserve">Baranya-Tolna </v>
      </c>
      <c r="F102" s="200"/>
      <c r="G102" s="200"/>
      <c r="H102" s="200"/>
      <c r="I102" s="200"/>
      <c r="J102" s="200"/>
      <c r="K102" s="200"/>
      <c r="L102" s="200" t="s">
        <v>78</v>
      </c>
      <c r="M102" s="200"/>
      <c r="N102" s="200"/>
      <c r="O102" s="200"/>
      <c r="P102" s="200"/>
      <c r="Q102" s="200"/>
      <c r="R102" s="200"/>
      <c r="S102" s="200"/>
    </row>
    <row r="103" spans="2:19" ht="21" customHeight="1" x14ac:dyDescent="0.2"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</row>
    <row r="104" spans="2:19" ht="7.5" customHeight="1" x14ac:dyDescent="0.2"/>
    <row r="105" spans="2:19" ht="21" customHeight="1" x14ac:dyDescent="0.2">
      <c r="B105" s="76" t="s">
        <v>44</v>
      </c>
      <c r="E10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03"/>
      <c r="G105" s="203"/>
      <c r="H105" s="203"/>
      <c r="I105" s="203"/>
      <c r="J105" s="203"/>
      <c r="K105" s="203"/>
      <c r="L105" s="203"/>
      <c r="M105" s="199"/>
      <c r="N105" s="204" t="s">
        <v>38</v>
      </c>
      <c r="O105" s="203"/>
      <c r="P105" s="203"/>
      <c r="Q105" s="203"/>
      <c r="R105" s="199"/>
    </row>
    <row r="106" spans="2:19" ht="21" customHeight="1" x14ac:dyDescent="0.2">
      <c r="E106" s="203"/>
      <c r="F106" s="203"/>
      <c r="G106" s="203"/>
      <c r="H106" s="203"/>
      <c r="I106" s="203"/>
      <c r="J106" s="203"/>
      <c r="K106" s="203"/>
      <c r="L106" s="203"/>
      <c r="M106" s="199"/>
      <c r="N106" s="203"/>
      <c r="O106" s="203"/>
      <c r="P106" s="203"/>
      <c r="Q106" s="203"/>
      <c r="R106" s="199"/>
    </row>
    <row r="107" spans="2:19" ht="7.5" customHeight="1" x14ac:dyDescent="0.2"/>
    <row r="108" spans="2:19" ht="21" customHeight="1" x14ac:dyDescent="0.2">
      <c r="B108" s="76" t="s">
        <v>45</v>
      </c>
      <c r="E10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03"/>
      <c r="G108" s="203"/>
      <c r="H108" s="203"/>
      <c r="I108" s="203"/>
      <c r="J108" s="203"/>
      <c r="K108" s="203"/>
      <c r="L108" s="204" t="s">
        <v>41</v>
      </c>
      <c r="M108" s="204"/>
      <c r="N108" s="203"/>
      <c r="O108" s="203"/>
      <c r="P108" s="203"/>
      <c r="Q108" s="203"/>
      <c r="R108" s="199"/>
    </row>
    <row r="109" spans="2:19" s="55" customFormat="1" ht="21" customHeight="1" x14ac:dyDescent="0.2"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199"/>
    </row>
    <row r="110" spans="2:19" s="55" customFormat="1" ht="12.75" customHeight="1" x14ac:dyDescent="0.2">
      <c r="B110" s="55" t="s">
        <v>43</v>
      </c>
      <c r="G110" s="82"/>
      <c r="H110" s="82"/>
      <c r="I110" s="82"/>
      <c r="J110" s="82"/>
      <c r="K110" s="82"/>
      <c r="L110" s="82"/>
      <c r="M110" s="82"/>
      <c r="N110" s="82"/>
      <c r="O110" s="82"/>
      <c r="P110" s="82"/>
    </row>
    <row r="111" spans="2:19" s="55" customFormat="1" ht="21" customHeight="1" x14ac:dyDescent="0.6">
      <c r="G111" s="82"/>
      <c r="H111" s="82"/>
      <c r="I111" s="82"/>
      <c r="J111" s="210">
        <f>IF(B2="LPU Fiú Ái 20",Áik_nylpu_Fiú_20!I44,IF(B2="ZLPU Fiú Ái 20",'Áik_Zlpu_Fiú_20 '!I32,IF(B2="LPU Fiú KI 20",KI_nylpu_Fiú_20!I48,IF(B2="ZLPU Fiú KI 20",'KI_Zlpu_Fiú_20 '!I43,IF(B2="LPU Leány Ái 20",Áik_nylpu_Leány_20!I43,IF(B2="ZLPU Leány ÁI 20",Áik_Zlpu_Leány_20!I43,IF(B2="LPU Leány KI 20",KI_nylpu_Leány_20!I49,IF(B2="ZLPU Leány KI 20",'KI_Zlpu_Leány_20 '!I43,IF(B2="LPI Fiú Ái 20",Áik_Lpi_Fiú_20!I43,IF(B2="LPI Fiú KI 20",KI_Lpi_Fiú_20!I44,IF(B2="LPI Leány Ái 20",Áik_Lpi_Leány_20!I43,IF(B2="LPI Leány KI 20",'KI Lpi_Leány_20'!I43,))))))))))))</f>
        <v>0</v>
      </c>
      <c r="K111" s="203"/>
      <c r="L111" s="203"/>
      <c r="M111" s="120"/>
      <c r="N111" s="82"/>
      <c r="O111" s="82"/>
      <c r="P111" s="82"/>
    </row>
    <row r="112" spans="2:19" ht="21" customHeight="1" x14ac:dyDescent="0.6">
      <c r="J112" s="203"/>
      <c r="K112" s="203"/>
      <c r="L112" s="203"/>
      <c r="M112" s="120"/>
    </row>
    <row r="113" spans="4:16" ht="7.5" customHeight="1" x14ac:dyDescent="0.2"/>
    <row r="114" spans="4:16" ht="21" customHeight="1" x14ac:dyDescent="0.2">
      <c r="H114" s="198" t="s">
        <v>46</v>
      </c>
      <c r="I114" s="199"/>
      <c r="J114" s="199"/>
      <c r="K114" s="199"/>
      <c r="L114" s="199"/>
      <c r="M114" s="199"/>
      <c r="N114" s="199"/>
      <c r="O114" s="199"/>
    </row>
    <row r="115" spans="4:16" ht="21" customHeight="1" x14ac:dyDescent="0.2">
      <c r="H115" s="199"/>
      <c r="I115" s="199"/>
      <c r="J115" s="199"/>
      <c r="K115" s="199"/>
      <c r="L115" s="199"/>
      <c r="M115" s="199"/>
      <c r="N115" s="199"/>
      <c r="O115" s="199"/>
    </row>
    <row r="116" spans="4:16" ht="7.5" customHeight="1" x14ac:dyDescent="0.2"/>
    <row r="117" spans="4:16" ht="21" customHeight="1" x14ac:dyDescent="0.2">
      <c r="J117" s="195" t="s">
        <v>10</v>
      </c>
      <c r="K117" s="195"/>
      <c r="L117" s="195"/>
      <c r="M117" s="118"/>
    </row>
    <row r="118" spans="4:16" ht="21" customHeight="1" x14ac:dyDescent="0.2">
      <c r="F118" s="119"/>
      <c r="G118" s="119"/>
      <c r="H118" s="119"/>
      <c r="I118" s="119"/>
      <c r="J118" s="195"/>
      <c r="K118" s="195"/>
      <c r="L118" s="195"/>
      <c r="M118" s="118"/>
      <c r="N118" s="119"/>
      <c r="O118" s="119"/>
      <c r="P118" s="119"/>
    </row>
    <row r="119" spans="4:16" ht="7.5" customHeight="1" x14ac:dyDescent="0.2"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</row>
    <row r="120" spans="4:16" ht="21" customHeight="1" x14ac:dyDescent="0.2">
      <c r="I120" s="196" t="s">
        <v>47</v>
      </c>
      <c r="J120" s="197"/>
      <c r="K120" s="197"/>
      <c r="L120" s="197"/>
      <c r="M120" s="197"/>
      <c r="N120" s="197"/>
    </row>
    <row r="121" spans="4:16" s="55" customFormat="1" ht="21" customHeight="1" x14ac:dyDescent="0.2">
      <c r="I121" s="197"/>
      <c r="J121" s="197"/>
      <c r="K121" s="197"/>
      <c r="L121" s="197"/>
      <c r="M121" s="197"/>
      <c r="N121" s="197"/>
    </row>
    <row r="123" spans="4:16" s="55" customFormat="1" ht="21" customHeight="1" x14ac:dyDescent="0.2">
      <c r="D123" s="70"/>
      <c r="E123" s="70"/>
    </row>
    <row r="124" spans="4:16" s="55" customFormat="1" ht="25.5" customHeight="1" x14ac:dyDescent="0.5">
      <c r="D124" s="70"/>
      <c r="E124" s="128" t="str">
        <f>Fedlap!E30</f>
        <v>Pécs</v>
      </c>
      <c r="F124" s="128"/>
      <c r="G124" s="128"/>
      <c r="H124" s="128">
        <f>Fedlap!E32</f>
        <v>44882</v>
      </c>
      <c r="I124" s="127"/>
    </row>
    <row r="125" spans="4:16" x14ac:dyDescent="0.2">
      <c r="F125" s="55"/>
    </row>
    <row r="128" spans="4:16" ht="12.75" customHeight="1" x14ac:dyDescent="0.2">
      <c r="D128" s="70"/>
      <c r="E128" s="70"/>
    </row>
    <row r="129" spans="4:18" ht="12.75" customHeight="1" x14ac:dyDescent="0.2">
      <c r="D129" s="70"/>
      <c r="E129" s="70"/>
    </row>
    <row r="131" spans="4:18" s="55" customFormat="1" ht="27.75" customHeight="1" x14ac:dyDescent="0.5">
      <c r="E131" s="201"/>
      <c r="F131" s="199"/>
      <c r="G131" s="199"/>
      <c r="P131" s="201"/>
      <c r="Q131" s="199"/>
      <c r="R131" s="199"/>
    </row>
    <row r="132" spans="4:18" ht="7.5" customHeight="1" x14ac:dyDescent="0.2"/>
    <row r="133" spans="4:18" ht="23.25" customHeight="1" x14ac:dyDescent="0.35">
      <c r="D133" s="68"/>
      <c r="F133" s="126" t="s">
        <v>77</v>
      </c>
      <c r="O133" s="86"/>
      <c r="P133" s="205" t="s">
        <v>79</v>
      </c>
      <c r="Q133" s="179"/>
      <c r="R133" s="179"/>
    </row>
    <row r="134" spans="4:18" ht="12.75" customHeight="1" x14ac:dyDescent="0.2">
      <c r="D134" s="68"/>
      <c r="E134" s="68"/>
      <c r="F134" s="69"/>
      <c r="G134" s="69"/>
    </row>
    <row r="138" spans="4:18" ht="12.75" customHeight="1" x14ac:dyDescent="0.35">
      <c r="D138" s="213"/>
      <c r="E138" s="213"/>
      <c r="F138" s="213"/>
      <c r="G138" s="213"/>
      <c r="H138" s="199"/>
    </row>
    <row r="150" spans="5:18" x14ac:dyDescent="0.2">
      <c r="G150" s="211" t="s">
        <v>33</v>
      </c>
      <c r="H150" s="211"/>
      <c r="I150" s="211"/>
      <c r="J150" s="211"/>
      <c r="K150" s="211"/>
      <c r="L150" s="211"/>
      <c r="M150" s="211"/>
      <c r="N150" s="211"/>
      <c r="O150" s="211"/>
      <c r="P150" s="212"/>
    </row>
    <row r="151" spans="5:18" x14ac:dyDescent="0.2">
      <c r="G151" s="211"/>
      <c r="H151" s="211"/>
      <c r="I151" s="211"/>
      <c r="J151" s="211"/>
      <c r="K151" s="211"/>
      <c r="L151" s="211"/>
      <c r="M151" s="211"/>
      <c r="N151" s="211"/>
      <c r="O151" s="211"/>
      <c r="P151" s="212"/>
    </row>
    <row r="152" spans="5:18" x14ac:dyDescent="0.2">
      <c r="G152" s="211"/>
      <c r="H152" s="211"/>
      <c r="I152" s="211"/>
      <c r="J152" s="211"/>
      <c r="K152" s="211"/>
      <c r="L152" s="211"/>
      <c r="M152" s="211"/>
      <c r="N152" s="211"/>
      <c r="O152" s="211"/>
      <c r="P152" s="212"/>
    </row>
    <row r="153" spans="5:18" x14ac:dyDescent="0.2">
      <c r="G153" s="211"/>
      <c r="H153" s="211"/>
      <c r="I153" s="211"/>
      <c r="J153" s="211"/>
      <c r="K153" s="211"/>
      <c r="L153" s="211"/>
      <c r="M153" s="211"/>
      <c r="N153" s="211"/>
      <c r="O153" s="211"/>
      <c r="P153" s="212"/>
    </row>
    <row r="154" spans="5:18" x14ac:dyDescent="0.2">
      <c r="G154" s="211"/>
      <c r="H154" s="211"/>
      <c r="I154" s="211"/>
      <c r="J154" s="211"/>
      <c r="K154" s="211"/>
      <c r="L154" s="211"/>
      <c r="M154" s="211"/>
      <c r="N154" s="211"/>
      <c r="O154" s="211"/>
      <c r="P154" s="212"/>
    </row>
    <row r="155" spans="5:18" x14ac:dyDescent="0.2">
      <c r="G155" s="211"/>
      <c r="H155" s="211"/>
      <c r="I155" s="211"/>
      <c r="J155" s="211"/>
      <c r="K155" s="211"/>
      <c r="L155" s="211"/>
      <c r="M155" s="211"/>
      <c r="N155" s="211"/>
      <c r="O155" s="211"/>
      <c r="P155" s="212"/>
    </row>
    <row r="160" spans="5:18" ht="12.75" customHeight="1" x14ac:dyDescent="0.2">
      <c r="E160" s="215">
        <f>IF(B2="LPU Fiú Ái 20",Áik_nylpu_Fiú_20!B46,IF(B2="LPU Fiú KI 20",KI_nylpu_Fiú_20!B50,IF(B2="ZLPU Fiú Ái 20",'Áik_Zlpu_Fiú_20 '!B34,IF(B2="ZLPU Fiú KI 20",'KI_Zlpu_Fiú_20 '!B45,IF(B2="LPU Leány Ái 20",Áik_nylpu_Leány_20!B45,IF(B2="ZLPU Leány Ái 20",Áik_Zlpu_Leány_20!B45,IF(B2="LPU Leány KI 20",KI_nylpu_Leány_20!B51,IF(B2="ZLPU Leány KI 20",'KI_Zlpu_Leány_20 '!B45,IF(B2="LPI Fiú Ái 20",Áik_Lpi_Fiú_20!B45,IF(B2="LPI Fiú KI 20",KI_Lpi_Fiú_20!B46,IF(B2="LPI Leány Ái 20",Áik_Lpi_Leány_20!#REF!,IF(B2="LPI Leány KI 20",'KI Lpi_Leány_20'!B45,))))))))))))</f>
        <v>0</v>
      </c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</row>
    <row r="161" spans="2:19" ht="12.75" customHeight="1" x14ac:dyDescent="0.2"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</row>
    <row r="162" spans="2:19" s="55" customFormat="1" ht="12.75" customHeight="1" x14ac:dyDescent="0.2">
      <c r="B162" s="55" t="s">
        <v>8</v>
      </c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</row>
    <row r="163" spans="2:19" ht="12.75" customHeight="1" x14ac:dyDescent="0.2"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114"/>
    </row>
    <row r="164" spans="2:19" ht="12.75" customHeight="1" x14ac:dyDescent="0.2"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114"/>
    </row>
    <row r="166" spans="2:19" ht="29.25" x14ac:dyDescent="0.5">
      <c r="I166" s="209" t="s">
        <v>73</v>
      </c>
      <c r="J166" s="209"/>
      <c r="K166" s="209"/>
      <c r="L166" s="209"/>
      <c r="M166" s="209"/>
      <c r="N166" s="209"/>
    </row>
    <row r="169" spans="2:19" ht="21" customHeight="1" x14ac:dyDescent="0.2">
      <c r="F169" s="208" t="s">
        <v>34</v>
      </c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</row>
    <row r="170" spans="2:19" ht="21" customHeight="1" x14ac:dyDescent="0.2"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</row>
    <row r="171" spans="2:19" ht="7.5" customHeight="1" x14ac:dyDescent="0.2"/>
    <row r="172" spans="2:19" ht="21" customHeight="1" x14ac:dyDescent="0.2">
      <c r="E172" s="200" t="str">
        <f>Fedlap!E28</f>
        <v xml:space="preserve">Baranya-Tolna </v>
      </c>
      <c r="F172" s="200"/>
      <c r="G172" s="200"/>
      <c r="H172" s="200"/>
      <c r="I172" s="200"/>
      <c r="J172" s="200"/>
      <c r="K172" s="200"/>
      <c r="L172" s="200" t="s">
        <v>78</v>
      </c>
      <c r="M172" s="200"/>
      <c r="N172" s="200"/>
      <c r="O172" s="200"/>
      <c r="P172" s="200"/>
      <c r="Q172" s="200"/>
      <c r="R172" s="200"/>
      <c r="S172" s="200"/>
    </row>
    <row r="173" spans="2:19" ht="21" customHeight="1" x14ac:dyDescent="0.2"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</row>
    <row r="174" spans="2:19" ht="7.5" customHeight="1" x14ac:dyDescent="0.2"/>
    <row r="175" spans="2:19" ht="21" customHeight="1" x14ac:dyDescent="0.2">
      <c r="B175" s="76" t="s">
        <v>44</v>
      </c>
      <c r="E175" s="20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03"/>
      <c r="G175" s="203"/>
      <c r="H175" s="203"/>
      <c r="I175" s="203"/>
      <c r="J175" s="203"/>
      <c r="K175" s="203"/>
      <c r="L175" s="203"/>
      <c r="M175" s="199"/>
      <c r="N175" s="204" t="s">
        <v>38</v>
      </c>
      <c r="O175" s="203"/>
      <c r="P175" s="203"/>
      <c r="Q175" s="203"/>
      <c r="R175" s="199"/>
    </row>
    <row r="176" spans="2:19" ht="21" customHeight="1" x14ac:dyDescent="0.2">
      <c r="E176" s="203"/>
      <c r="F176" s="203"/>
      <c r="G176" s="203"/>
      <c r="H176" s="203"/>
      <c r="I176" s="203"/>
      <c r="J176" s="203"/>
      <c r="K176" s="203"/>
      <c r="L176" s="203"/>
      <c r="M176" s="199"/>
      <c r="N176" s="203"/>
      <c r="O176" s="203"/>
      <c r="P176" s="203"/>
      <c r="Q176" s="203"/>
      <c r="R176" s="199"/>
    </row>
    <row r="177" spans="2:23" ht="7.5" customHeight="1" x14ac:dyDescent="0.2"/>
    <row r="178" spans="2:23" ht="21" customHeight="1" x14ac:dyDescent="0.2">
      <c r="B178" s="76" t="s">
        <v>45</v>
      </c>
      <c r="E178" s="20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03"/>
      <c r="G178" s="203"/>
      <c r="H178" s="203"/>
      <c r="I178" s="203"/>
      <c r="J178" s="203"/>
      <c r="K178" s="203"/>
      <c r="L178" s="204" t="s">
        <v>41</v>
      </c>
      <c r="M178" s="204"/>
      <c r="N178" s="203"/>
      <c r="O178" s="203"/>
      <c r="P178" s="203"/>
      <c r="Q178" s="203"/>
      <c r="R178" s="199"/>
    </row>
    <row r="179" spans="2:23" s="55" customFormat="1" ht="21" customHeight="1" x14ac:dyDescent="0.2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199"/>
      <c r="W179" s="87"/>
    </row>
    <row r="180" spans="2:23" ht="12.75" customHeight="1" x14ac:dyDescent="0.2"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</row>
    <row r="181" spans="2:23" ht="21" customHeight="1" x14ac:dyDescent="0.2">
      <c r="B181" s="76" t="s">
        <v>43</v>
      </c>
      <c r="E181" s="114"/>
      <c r="F181" s="114"/>
      <c r="G181" s="114"/>
      <c r="H181" s="114"/>
      <c r="I181" s="114"/>
      <c r="J181" s="210">
        <f>IF(B2="LPU Fiú Ái 20",Áik_nylpu_Fiú_20!I50,IF(B2="ZLPU Fiú Ái 20",'Áik_Zlpu_Fiú_20 '!I38,IF(B2="LPU Fiú KI 20",KI_nylpu_Fiú_20!I54,IF(B2="ZLPU Fiú KI 20",'KI_Zlpu_Fiú_20 '!I49,IF(B2="LPU Leány Ái 20",Áik_nylpu_Leány_20!I49,IF(B2="ZLPU Leány ÁI 20",Áik_Zlpu_Leány_20!I49,IF(B2="LPU Leány KI 20",KI_nylpu_Leány_20!I55,IF(B2="ZLPU Leány KI 20",'KI_Zlpu_Leány_20 '!I49,IF(B2="LPI Fiú Ái 20",Áik_Lpi_Fiú_20!I49,IF(B2="LPI Fiú KI 20",KI_Lpi_Fiú_20!I50,IF(B2="LPI Leány Ái 20",Áik_Lpi_Leány_20!#REF!,IF(B2="LPI Leány KI 20",'KI Lpi_Leány_20'!I49,))))))))))))</f>
        <v>0</v>
      </c>
      <c r="K181" s="210"/>
      <c r="L181" s="210"/>
      <c r="M181" s="117"/>
      <c r="N181" s="114"/>
      <c r="O181" s="114"/>
      <c r="P181" s="114"/>
      <c r="Q181" s="114"/>
      <c r="R181" s="114"/>
      <c r="S181" s="114"/>
    </row>
    <row r="182" spans="2:23" ht="21" customHeight="1" x14ac:dyDescent="0.2">
      <c r="J182" s="210"/>
      <c r="K182" s="210"/>
      <c r="L182" s="210"/>
      <c r="M182" s="117"/>
    </row>
    <row r="183" spans="2:23" ht="7.5" customHeight="1" x14ac:dyDescent="0.2"/>
    <row r="184" spans="2:23" ht="21" customHeight="1" x14ac:dyDescent="0.2">
      <c r="H184" s="198" t="s">
        <v>46</v>
      </c>
      <c r="I184" s="199"/>
      <c r="J184" s="199"/>
      <c r="K184" s="199"/>
      <c r="L184" s="199"/>
      <c r="M184" s="199"/>
      <c r="N184" s="199"/>
      <c r="O184" s="199"/>
    </row>
    <row r="185" spans="2:23" ht="21" customHeight="1" x14ac:dyDescent="0.2">
      <c r="H185" s="199"/>
      <c r="I185" s="199"/>
      <c r="J185" s="199"/>
      <c r="K185" s="199"/>
      <c r="L185" s="199"/>
      <c r="M185" s="199"/>
      <c r="N185" s="199"/>
      <c r="O185" s="199"/>
    </row>
    <row r="186" spans="2:23" ht="7.5" customHeight="1" x14ac:dyDescent="0.2"/>
    <row r="187" spans="2:23" ht="21" customHeight="1" x14ac:dyDescent="0.2">
      <c r="J187" s="195" t="s">
        <v>11</v>
      </c>
      <c r="K187" s="195"/>
      <c r="L187" s="195"/>
      <c r="M187" s="118"/>
    </row>
    <row r="188" spans="2:23" ht="21" customHeight="1" x14ac:dyDescent="0.2">
      <c r="F188" s="119"/>
      <c r="G188" s="119"/>
      <c r="H188" s="119"/>
      <c r="I188" s="119"/>
      <c r="J188" s="195"/>
      <c r="K188" s="195"/>
      <c r="L188" s="195"/>
      <c r="M188" s="118"/>
      <c r="N188" s="119"/>
      <c r="O188" s="119"/>
      <c r="P188" s="119"/>
    </row>
    <row r="189" spans="2:23" ht="7.5" customHeight="1" x14ac:dyDescent="0.2"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</row>
    <row r="190" spans="2:23" ht="21" customHeight="1" x14ac:dyDescent="0.2">
      <c r="I190" s="196" t="s">
        <v>47</v>
      </c>
      <c r="J190" s="197"/>
      <c r="K190" s="197"/>
      <c r="L190" s="197"/>
      <c r="M190" s="197"/>
      <c r="N190" s="197"/>
    </row>
    <row r="191" spans="2:23" ht="21" customHeight="1" x14ac:dyDescent="0.2">
      <c r="I191" s="197"/>
      <c r="J191" s="197"/>
      <c r="K191" s="197"/>
      <c r="L191" s="197"/>
      <c r="M191" s="197"/>
      <c r="N191" s="197"/>
    </row>
    <row r="193" spans="4:19" s="55" customFormat="1" ht="21" customHeight="1" x14ac:dyDescent="0.2">
      <c r="D193" s="70"/>
      <c r="E193" s="70"/>
    </row>
    <row r="194" spans="4:19" s="55" customFormat="1" ht="25.5" customHeight="1" x14ac:dyDescent="0.5">
      <c r="D194" s="70"/>
      <c r="E194" s="128" t="str">
        <f>Fedlap!E30</f>
        <v>Pécs</v>
      </c>
      <c r="F194" s="128"/>
      <c r="G194" s="128"/>
      <c r="H194" s="128">
        <f>Fedlap!E32</f>
        <v>44882</v>
      </c>
      <c r="I194" s="127"/>
    </row>
    <row r="198" spans="4:19" s="55" customFormat="1" ht="12.75" customHeight="1" x14ac:dyDescent="0.2">
      <c r="D198" s="70"/>
      <c r="E198" s="70"/>
    </row>
    <row r="199" spans="4:19" s="55" customFormat="1" ht="12.75" customHeight="1" x14ac:dyDescent="0.2">
      <c r="D199" s="70"/>
      <c r="E199" s="70"/>
    </row>
    <row r="201" spans="4:19" ht="27.75" customHeight="1" x14ac:dyDescent="0.5">
      <c r="E201" s="201"/>
      <c r="F201" s="199"/>
      <c r="G201" s="199"/>
      <c r="P201" s="201"/>
      <c r="Q201" s="199"/>
      <c r="R201" s="199"/>
    </row>
    <row r="202" spans="4:19" ht="7.5" customHeight="1" x14ac:dyDescent="0.2"/>
    <row r="203" spans="4:19" s="55" customFormat="1" ht="23.25" customHeight="1" x14ac:dyDescent="0.35">
      <c r="D203" s="68"/>
      <c r="E203" s="76"/>
      <c r="F203" s="126" t="s">
        <v>77</v>
      </c>
      <c r="G203" s="76"/>
      <c r="H203" s="76"/>
      <c r="I203" s="76"/>
      <c r="J203" s="76"/>
      <c r="K203" s="76"/>
      <c r="L203" s="76"/>
      <c r="M203" s="76"/>
      <c r="N203" s="76"/>
      <c r="O203" s="86"/>
      <c r="P203" s="205" t="s">
        <v>79</v>
      </c>
      <c r="Q203" s="179"/>
      <c r="R203" s="179"/>
      <c r="S203" s="76"/>
    </row>
    <row r="204" spans="4:19" s="55" customFormat="1" ht="12.75" customHeight="1" x14ac:dyDescent="0.2">
      <c r="D204" s="68"/>
      <c r="E204" s="68"/>
      <c r="F204" s="69"/>
      <c r="G204" s="69"/>
    </row>
    <row r="208" spans="4:19" ht="12.75" customHeight="1" x14ac:dyDescent="0.35">
      <c r="D208" s="121"/>
      <c r="E208" s="121"/>
      <c r="F208" s="121"/>
      <c r="G208" s="121"/>
      <c r="H208" s="114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13"/>
  <sheetViews>
    <sheetView workbookViewId="0">
      <selection activeCell="F2" sqref="F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s="76" customFormat="1" x14ac:dyDescent="0.2">
      <c r="A4" s="76" t="s">
        <v>55</v>
      </c>
      <c r="F4" s="76" t="s">
        <v>36</v>
      </c>
    </row>
    <row r="5" spans="1:9" s="76" customFormat="1" x14ac:dyDescent="0.2">
      <c r="A5" s="76" t="s">
        <v>56</v>
      </c>
      <c r="F5" s="76" t="s">
        <v>37</v>
      </c>
    </row>
    <row r="6" spans="1:9" s="76" customFormat="1" x14ac:dyDescent="0.2">
      <c r="A6" s="76" t="s">
        <v>27</v>
      </c>
    </row>
    <row r="7" spans="1:9" x14ac:dyDescent="0.2">
      <c r="A7" s="76" t="s">
        <v>28</v>
      </c>
    </row>
    <row r="8" spans="1:9" s="76" customFormat="1" x14ac:dyDescent="0.2">
      <c r="A8" s="76" t="s">
        <v>57</v>
      </c>
    </row>
    <row r="9" spans="1:9" s="76" customFormat="1" x14ac:dyDescent="0.2">
      <c r="A9" s="76" t="s">
        <v>58</v>
      </c>
    </row>
    <row r="10" spans="1:9" x14ac:dyDescent="0.2">
      <c r="A10" s="76" t="s">
        <v>29</v>
      </c>
    </row>
    <row r="11" spans="1:9" x14ac:dyDescent="0.2">
      <c r="A11" s="76" t="s">
        <v>30</v>
      </c>
    </row>
    <row r="12" spans="1:9" x14ac:dyDescent="0.2">
      <c r="A12" s="76" t="s">
        <v>31</v>
      </c>
    </row>
    <row r="13" spans="1:9" x14ac:dyDescent="0.2">
      <c r="A13" s="76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J50"/>
  <sheetViews>
    <sheetView tabSelected="1"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0" sqref="B10"/>
    </sheetView>
  </sheetViews>
  <sheetFormatPr defaultColWidth="9.140625" defaultRowHeight="15.75" x14ac:dyDescent="0.2"/>
  <cols>
    <col min="1" max="1" width="6" style="4" customWidth="1"/>
    <col min="2" max="2" width="22.140625" style="3" customWidth="1"/>
    <col min="3" max="3" width="6.7109375" style="4" customWidth="1"/>
    <col min="4" max="4" width="11.85546875" style="3" customWidth="1"/>
    <col min="5" max="5" width="69.425781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141" t="s">
        <v>161</v>
      </c>
      <c r="C3" s="142">
        <v>2012</v>
      </c>
      <c r="D3" s="143" t="s">
        <v>118</v>
      </c>
      <c r="E3" s="143" t="s">
        <v>144</v>
      </c>
      <c r="F3" s="143" t="s">
        <v>145</v>
      </c>
      <c r="G3" s="144">
        <v>87</v>
      </c>
      <c r="H3" s="144">
        <v>86</v>
      </c>
      <c r="I3" s="145">
        <f t="shared" ref="I3:I16" si="0">SUM(G3:H3)</f>
        <v>173</v>
      </c>
      <c r="J3" s="45"/>
    </row>
    <row r="4" spans="1:10" s="28" customFormat="1" x14ac:dyDescent="0.2">
      <c r="A4" s="29">
        <v>2</v>
      </c>
      <c r="B4" s="141" t="s">
        <v>162</v>
      </c>
      <c r="C4" s="142">
        <v>2012</v>
      </c>
      <c r="D4" s="143" t="s">
        <v>118</v>
      </c>
      <c r="E4" s="143" t="s">
        <v>144</v>
      </c>
      <c r="F4" s="143" t="s">
        <v>145</v>
      </c>
      <c r="G4" s="144">
        <v>79</v>
      </c>
      <c r="H4" s="144">
        <v>72</v>
      </c>
      <c r="I4" s="145">
        <f t="shared" si="0"/>
        <v>151</v>
      </c>
      <c r="J4" s="45"/>
    </row>
    <row r="5" spans="1:10" s="28" customFormat="1" x14ac:dyDescent="0.2">
      <c r="A5" s="29">
        <v>3</v>
      </c>
      <c r="B5" s="146" t="s">
        <v>160</v>
      </c>
      <c r="C5" s="147">
        <v>2008</v>
      </c>
      <c r="D5" s="143" t="s">
        <v>118</v>
      </c>
      <c r="E5" s="148" t="s">
        <v>144</v>
      </c>
      <c r="F5" s="143" t="s">
        <v>145</v>
      </c>
      <c r="G5" s="144">
        <v>73</v>
      </c>
      <c r="H5" s="144">
        <v>74</v>
      </c>
      <c r="I5" s="145">
        <f t="shared" si="0"/>
        <v>147</v>
      </c>
    </row>
    <row r="6" spans="1:10" s="28" customFormat="1" x14ac:dyDescent="0.2">
      <c r="A6" s="29">
        <v>4</v>
      </c>
      <c r="B6" s="46" t="s">
        <v>159</v>
      </c>
      <c r="C6" s="33">
        <v>2008</v>
      </c>
      <c r="D6" s="53" t="s">
        <v>118</v>
      </c>
      <c r="E6" s="53" t="s">
        <v>144</v>
      </c>
      <c r="F6" s="53" t="s">
        <v>145</v>
      </c>
      <c r="G6" s="30">
        <v>66</v>
      </c>
      <c r="H6" s="30">
        <v>71</v>
      </c>
      <c r="I6" s="31">
        <f t="shared" si="0"/>
        <v>137</v>
      </c>
    </row>
    <row r="7" spans="1:10" s="28" customFormat="1" x14ac:dyDescent="0.2">
      <c r="A7" s="29">
        <v>5</v>
      </c>
      <c r="B7" s="46" t="s">
        <v>163</v>
      </c>
      <c r="C7" s="33">
        <v>2012</v>
      </c>
      <c r="D7" s="53" t="s">
        <v>118</v>
      </c>
      <c r="E7" s="53" t="s">
        <v>144</v>
      </c>
      <c r="F7" s="53" t="s">
        <v>145</v>
      </c>
      <c r="G7" s="30">
        <v>61</v>
      </c>
      <c r="H7" s="30">
        <v>71</v>
      </c>
      <c r="I7" s="31">
        <f t="shared" si="0"/>
        <v>132</v>
      </c>
    </row>
    <row r="8" spans="1:10" s="28" customFormat="1" x14ac:dyDescent="0.2">
      <c r="A8" s="166"/>
      <c r="B8" s="172"/>
      <c r="C8" s="168"/>
      <c r="D8" s="61"/>
      <c r="E8" s="61"/>
      <c r="F8" s="61"/>
      <c r="G8" s="169"/>
      <c r="H8" s="169"/>
      <c r="I8" s="170"/>
      <c r="J8" s="133"/>
    </row>
    <row r="9" spans="1:10" s="28" customFormat="1" x14ac:dyDescent="0.2">
      <c r="A9" s="29">
        <v>1</v>
      </c>
      <c r="B9" s="46" t="s">
        <v>108</v>
      </c>
      <c r="C9" s="33">
        <v>2012</v>
      </c>
      <c r="D9" s="46" t="s">
        <v>81</v>
      </c>
      <c r="E9" s="56" t="s">
        <v>109</v>
      </c>
      <c r="F9" s="56" t="s">
        <v>80</v>
      </c>
      <c r="G9" s="48">
        <v>61</v>
      </c>
      <c r="H9" s="48">
        <v>53</v>
      </c>
      <c r="I9" s="31">
        <f t="shared" si="0"/>
        <v>114</v>
      </c>
    </row>
    <row r="10" spans="1:10" s="28" customFormat="1" x14ac:dyDescent="0.2">
      <c r="A10" s="29">
        <v>2</v>
      </c>
      <c r="B10" s="46" t="s">
        <v>192</v>
      </c>
      <c r="C10" s="33">
        <v>2011</v>
      </c>
      <c r="D10" s="46" t="s">
        <v>81</v>
      </c>
      <c r="E10" s="53" t="s">
        <v>125</v>
      </c>
      <c r="F10" s="46" t="s">
        <v>80</v>
      </c>
      <c r="G10" s="30">
        <v>56</v>
      </c>
      <c r="H10" s="30">
        <v>51</v>
      </c>
      <c r="I10" s="31">
        <f t="shared" si="0"/>
        <v>107</v>
      </c>
    </row>
    <row r="11" spans="1:10" s="28" customFormat="1" x14ac:dyDescent="0.2">
      <c r="A11" s="29">
        <v>3</v>
      </c>
      <c r="B11" s="46" t="s">
        <v>126</v>
      </c>
      <c r="C11" s="33">
        <v>2012</v>
      </c>
      <c r="D11" s="46" t="s">
        <v>81</v>
      </c>
      <c r="E11" s="46" t="s">
        <v>127</v>
      </c>
      <c r="F11" s="46" t="s">
        <v>80</v>
      </c>
      <c r="G11" s="48">
        <v>37</v>
      </c>
      <c r="H11" s="48">
        <v>41</v>
      </c>
      <c r="I11" s="31">
        <f t="shared" si="0"/>
        <v>78</v>
      </c>
    </row>
    <row r="12" spans="1:10" s="28" customFormat="1" x14ac:dyDescent="0.2">
      <c r="A12" s="29">
        <v>4</v>
      </c>
      <c r="B12" s="56" t="s">
        <v>104</v>
      </c>
      <c r="C12" s="57">
        <v>2012</v>
      </c>
      <c r="D12" s="46" t="s">
        <v>81</v>
      </c>
      <c r="E12" s="51" t="s">
        <v>105</v>
      </c>
      <c r="F12" s="46" t="s">
        <v>80</v>
      </c>
      <c r="G12" s="48">
        <v>16</v>
      </c>
      <c r="H12" s="48">
        <v>33</v>
      </c>
      <c r="I12" s="31">
        <f t="shared" si="0"/>
        <v>49</v>
      </c>
    </row>
    <row r="13" spans="1:10" s="28" customFormat="1" x14ac:dyDescent="0.2">
      <c r="A13" s="29">
        <v>5</v>
      </c>
      <c r="B13" s="46"/>
      <c r="C13" s="33"/>
      <c r="D13" s="46"/>
      <c r="E13" s="46"/>
      <c r="F13" s="46"/>
      <c r="G13" s="48"/>
      <c r="H13" s="48"/>
      <c r="I13" s="31">
        <f t="shared" si="0"/>
        <v>0</v>
      </c>
    </row>
    <row r="14" spans="1:10" s="28" customFormat="1" x14ac:dyDescent="0.2">
      <c r="A14" s="29">
        <v>6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7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8</v>
      </c>
      <c r="B16" s="46"/>
      <c r="C16" s="33"/>
      <c r="D16" s="46"/>
      <c r="E16" s="47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9</v>
      </c>
      <c r="B17" s="46"/>
      <c r="C17" s="33"/>
      <c r="D17" s="46"/>
      <c r="E17" s="46"/>
      <c r="F17" s="46"/>
      <c r="G17" s="30"/>
      <c r="H17" s="30"/>
      <c r="I17" s="31">
        <f t="shared" ref="I17:I28" si="1">SUM(G17:H17)</f>
        <v>0</v>
      </c>
    </row>
    <row r="18" spans="1:9" s="28" customFormat="1" x14ac:dyDescent="0.2">
      <c r="A18" s="29">
        <v>10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11</v>
      </c>
      <c r="B19" s="46"/>
      <c r="C19" s="33"/>
      <c r="D19" s="46"/>
      <c r="E19" s="46"/>
      <c r="F19" s="46"/>
      <c r="G19" s="30"/>
      <c r="H19" s="30"/>
      <c r="I19" s="31">
        <f t="shared" si="1"/>
        <v>0</v>
      </c>
    </row>
    <row r="20" spans="1:9" s="28" customFormat="1" x14ac:dyDescent="0.2">
      <c r="A20" s="29">
        <v>12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13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14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15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16</v>
      </c>
      <c r="B24" s="51"/>
      <c r="C24" s="52"/>
      <c r="D24" s="51"/>
      <c r="E24" s="51"/>
      <c r="F24" s="51"/>
      <c r="G24" s="30"/>
      <c r="H24" s="30"/>
      <c r="I24" s="31">
        <f t="shared" si="1"/>
        <v>0</v>
      </c>
    </row>
    <row r="25" spans="1:9" s="28" customFormat="1" x14ac:dyDescent="0.2">
      <c r="A25" s="29">
        <v>17</v>
      </c>
      <c r="B25" s="51"/>
      <c r="C25" s="52"/>
      <c r="D25" s="51"/>
      <c r="E25" s="51"/>
      <c r="F25" s="51"/>
      <c r="G25" s="30"/>
      <c r="H25" s="30"/>
      <c r="I25" s="31">
        <f>SUM(G25:H25)</f>
        <v>0</v>
      </c>
    </row>
    <row r="26" spans="1:9" s="28" customFormat="1" x14ac:dyDescent="0.2">
      <c r="A26" s="29">
        <v>18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19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x14ac:dyDescent="0.2">
      <c r="A28" s="29">
        <v>20</v>
      </c>
      <c r="B28" s="51"/>
      <c r="C28" s="52"/>
      <c r="D28" s="51"/>
      <c r="E28" s="51"/>
      <c r="F28" s="51"/>
      <c r="G28" s="30"/>
      <c r="H28" s="30"/>
      <c r="I28" s="31">
        <f t="shared" si="1"/>
        <v>0</v>
      </c>
    </row>
    <row r="29" spans="1:9" s="28" customFormat="1" ht="15" x14ac:dyDescent="0.2"/>
    <row r="30" spans="1:9" s="28" customFormat="1" ht="15" x14ac:dyDescent="0.2"/>
    <row r="31" spans="1:9" s="28" customFormat="1" x14ac:dyDescent="0.2">
      <c r="A31" s="1" t="s">
        <v>48</v>
      </c>
      <c r="B31" s="3"/>
      <c r="C31" s="4"/>
      <c r="D31" s="3"/>
      <c r="E31" s="3"/>
    </row>
    <row r="32" spans="1:9" s="28" customFormat="1" ht="15" x14ac:dyDescent="0.2">
      <c r="A32" s="182" t="s">
        <v>6</v>
      </c>
      <c r="B32" s="188" t="s">
        <v>71</v>
      </c>
      <c r="C32" s="182" t="s">
        <v>0</v>
      </c>
      <c r="D32" s="190"/>
      <c r="E32" s="187" t="s">
        <v>1</v>
      </c>
      <c r="F32" s="187"/>
      <c r="G32" s="180">
        <v>1</v>
      </c>
      <c r="H32" s="180">
        <v>2</v>
      </c>
      <c r="I32" s="182" t="s">
        <v>5</v>
      </c>
    </row>
    <row r="33" spans="1:9" s="28" customFormat="1" ht="15" x14ac:dyDescent="0.2">
      <c r="A33" s="183"/>
      <c r="B33" s="189"/>
      <c r="C33" s="183"/>
      <c r="D33" s="181"/>
      <c r="E33" s="183"/>
      <c r="F33" s="183"/>
      <c r="G33" s="181"/>
      <c r="H33" s="181"/>
      <c r="I33" s="183"/>
    </row>
    <row r="34" spans="1:9" s="28" customFormat="1" x14ac:dyDescent="0.2">
      <c r="A34" s="29" t="s">
        <v>12</v>
      </c>
      <c r="B34" s="184" t="s">
        <v>145</v>
      </c>
      <c r="C34" s="185"/>
      <c r="D34" s="185"/>
      <c r="E34" s="186"/>
      <c r="F34" s="36"/>
      <c r="G34" s="36"/>
      <c r="H34" s="36"/>
      <c r="I34" s="108"/>
    </row>
    <row r="35" spans="1:9" s="28" customFormat="1" x14ac:dyDescent="0.2">
      <c r="B35" s="46" t="s">
        <v>161</v>
      </c>
      <c r="C35" s="33">
        <v>2012</v>
      </c>
      <c r="D35" s="53" t="s">
        <v>118</v>
      </c>
      <c r="E35" s="53" t="s">
        <v>144</v>
      </c>
      <c r="F35" s="53" t="s">
        <v>145</v>
      </c>
      <c r="G35" s="30">
        <v>87</v>
      </c>
      <c r="H35" s="30">
        <v>86</v>
      </c>
      <c r="I35" s="139">
        <f t="shared" ref="I35:I37" si="2">SUM(G35:H35)</f>
        <v>173</v>
      </c>
    </row>
    <row r="36" spans="1:9" s="28" customFormat="1" x14ac:dyDescent="0.2">
      <c r="B36" s="46" t="s">
        <v>162</v>
      </c>
      <c r="C36" s="33">
        <v>2012</v>
      </c>
      <c r="D36" s="53" t="s">
        <v>118</v>
      </c>
      <c r="E36" s="53" t="s">
        <v>144</v>
      </c>
      <c r="F36" s="53" t="s">
        <v>145</v>
      </c>
      <c r="G36" s="30">
        <v>79</v>
      </c>
      <c r="H36" s="30">
        <v>72</v>
      </c>
      <c r="I36" s="139">
        <f t="shared" si="2"/>
        <v>151</v>
      </c>
    </row>
    <row r="37" spans="1:9" s="28" customFormat="1" x14ac:dyDescent="0.2">
      <c r="B37" s="56" t="s">
        <v>160</v>
      </c>
      <c r="C37" s="57">
        <v>2008</v>
      </c>
      <c r="D37" s="53" t="s">
        <v>118</v>
      </c>
      <c r="E37" s="61" t="s">
        <v>144</v>
      </c>
      <c r="F37" s="53" t="s">
        <v>145</v>
      </c>
      <c r="G37" s="30">
        <v>73</v>
      </c>
      <c r="H37" s="30">
        <v>74</v>
      </c>
      <c r="I37" s="139">
        <f t="shared" si="2"/>
        <v>147</v>
      </c>
    </row>
    <row r="38" spans="1:9" s="28" customFormat="1" x14ac:dyDescent="0.2">
      <c r="I38" s="108">
        <f>SUM(I35:I37)</f>
        <v>471</v>
      </c>
    </row>
    <row r="39" spans="1:9" s="28" customFormat="1" x14ac:dyDescent="0.2">
      <c r="I39" s="107"/>
    </row>
    <row r="40" spans="1:9" s="28" customFormat="1" x14ac:dyDescent="0.2">
      <c r="A40" s="29" t="s">
        <v>13</v>
      </c>
      <c r="B40" s="184"/>
      <c r="C40" s="185"/>
      <c r="D40" s="185"/>
      <c r="E40" s="186"/>
      <c r="F40" s="36"/>
      <c r="G40" s="36"/>
      <c r="H40" s="36"/>
      <c r="I40" s="108"/>
    </row>
    <row r="41" spans="1:9" s="28" customFormat="1" x14ac:dyDescent="0.2">
      <c r="B41" s="46" t="s">
        <v>108</v>
      </c>
      <c r="C41" s="33">
        <v>2012</v>
      </c>
      <c r="D41" s="46" t="s">
        <v>81</v>
      </c>
      <c r="E41" s="56" t="s">
        <v>109</v>
      </c>
      <c r="F41" s="56" t="s">
        <v>80</v>
      </c>
      <c r="G41" s="48">
        <v>61</v>
      </c>
      <c r="H41" s="48">
        <v>53</v>
      </c>
      <c r="I41" s="139">
        <f t="shared" ref="I41:I43" si="3">SUM(G41:H41)</f>
        <v>114</v>
      </c>
    </row>
    <row r="42" spans="1:9" s="28" customFormat="1" x14ac:dyDescent="0.2">
      <c r="B42" s="46" t="s">
        <v>192</v>
      </c>
      <c r="C42" s="33">
        <v>2011</v>
      </c>
      <c r="D42" s="46" t="s">
        <v>81</v>
      </c>
      <c r="E42" s="53" t="s">
        <v>125</v>
      </c>
      <c r="F42" s="46" t="s">
        <v>80</v>
      </c>
      <c r="G42" s="30">
        <v>56</v>
      </c>
      <c r="H42" s="30">
        <v>51</v>
      </c>
      <c r="I42" s="139">
        <f t="shared" si="3"/>
        <v>107</v>
      </c>
    </row>
    <row r="43" spans="1:9" s="28" customFormat="1" x14ac:dyDescent="0.2">
      <c r="B43" s="46" t="s">
        <v>126</v>
      </c>
      <c r="C43" s="33">
        <v>2012</v>
      </c>
      <c r="D43" s="46" t="s">
        <v>81</v>
      </c>
      <c r="E43" s="46" t="s">
        <v>127</v>
      </c>
      <c r="F43" s="46" t="s">
        <v>80</v>
      </c>
      <c r="G43" s="48">
        <v>37</v>
      </c>
      <c r="H43" s="48">
        <v>41</v>
      </c>
      <c r="I43" s="139">
        <f t="shared" si="3"/>
        <v>78</v>
      </c>
    </row>
    <row r="44" spans="1:9" s="28" customFormat="1" x14ac:dyDescent="0.2">
      <c r="I44" s="108">
        <f>SUM(I41:I43)</f>
        <v>299</v>
      </c>
    </row>
    <row r="45" spans="1:9" s="28" customFormat="1" x14ac:dyDescent="0.2">
      <c r="I45" s="107"/>
    </row>
    <row r="46" spans="1:9" s="28" customFormat="1" x14ac:dyDescent="0.2">
      <c r="A46" s="29" t="s">
        <v>14</v>
      </c>
      <c r="B46" s="184"/>
      <c r="C46" s="185"/>
      <c r="D46" s="185"/>
      <c r="E46" s="186"/>
      <c r="F46" s="36"/>
      <c r="G46" s="36"/>
      <c r="H46" s="36"/>
      <c r="I46" s="108"/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ref="I47:I49" si="4">SUM(G47:H47)</f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4"/>
        <v>0</v>
      </c>
    </row>
    <row r="49" spans="1:9" x14ac:dyDescent="0.2">
      <c r="A49" s="28"/>
      <c r="B49" s="36"/>
      <c r="C49" s="36"/>
      <c r="D49" s="36"/>
      <c r="E49" s="36"/>
      <c r="F49" s="36"/>
      <c r="G49" s="36"/>
      <c r="H49" s="36"/>
      <c r="I49" s="108">
        <f t="shared" si="4"/>
        <v>0</v>
      </c>
    </row>
    <row r="50" spans="1:9" x14ac:dyDescent="0.2">
      <c r="A50" s="28"/>
      <c r="B50" s="28"/>
      <c r="C50" s="28"/>
      <c r="D50" s="28"/>
      <c r="E50" s="28"/>
      <c r="F50" s="28"/>
      <c r="G50" s="28"/>
      <c r="H50" s="28"/>
      <c r="I50" s="108">
        <f>SUM(I47:I49)</f>
        <v>0</v>
      </c>
    </row>
  </sheetData>
  <sortState xmlns:xlrd2="http://schemas.microsoft.com/office/spreadsheetml/2017/richdata2" ref="B3:I12">
    <sortCondition descending="1" ref="I3:I12"/>
  </sortState>
  <mergeCells count="12">
    <mergeCell ref="B46:E46"/>
    <mergeCell ref="F32:F33"/>
    <mergeCell ref="A32:A33"/>
    <mergeCell ref="B32:B33"/>
    <mergeCell ref="C32:C33"/>
    <mergeCell ref="D32:D33"/>
    <mergeCell ref="E32:E33"/>
    <mergeCell ref="G32:G33"/>
    <mergeCell ref="H32:H33"/>
    <mergeCell ref="I32:I33"/>
    <mergeCell ref="B34:E34"/>
    <mergeCell ref="B40:E40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I61"/>
  <sheetViews>
    <sheetView zoomScale="120" zoomScaleNormal="12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8" sqref="B18"/>
    </sheetView>
  </sheetViews>
  <sheetFormatPr defaultColWidth="9.140625" defaultRowHeight="15.75" x14ac:dyDescent="0.2"/>
  <cols>
    <col min="1" max="1" width="6" style="4" customWidth="1"/>
    <col min="2" max="2" width="19.85546875" style="3" customWidth="1"/>
    <col min="3" max="3" width="10.7109375" style="4" customWidth="1"/>
    <col min="4" max="4" width="11" style="3" customWidth="1"/>
    <col min="5" max="5" width="74.5703125" style="3" customWidth="1"/>
    <col min="6" max="6" width="9.425781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141" t="s">
        <v>146</v>
      </c>
      <c r="C3" s="142">
        <v>2006</v>
      </c>
      <c r="D3" s="143" t="s">
        <v>118</v>
      </c>
      <c r="E3" s="143" t="s">
        <v>144</v>
      </c>
      <c r="F3" s="143" t="s">
        <v>145</v>
      </c>
      <c r="G3" s="144">
        <v>85</v>
      </c>
      <c r="H3" s="144">
        <v>87</v>
      </c>
      <c r="I3" s="145">
        <f t="shared" ref="I3:I32" si="0">SUM(G3:H3)</f>
        <v>172</v>
      </c>
    </row>
    <row r="4" spans="1:9" s="28" customFormat="1" x14ac:dyDescent="0.2">
      <c r="A4" s="29">
        <v>2</v>
      </c>
      <c r="B4" s="141" t="s">
        <v>148</v>
      </c>
      <c r="C4" s="142">
        <v>2004</v>
      </c>
      <c r="D4" s="143" t="s">
        <v>118</v>
      </c>
      <c r="E4" s="143" t="s">
        <v>144</v>
      </c>
      <c r="F4" s="143" t="s">
        <v>145</v>
      </c>
      <c r="G4" s="144">
        <v>76</v>
      </c>
      <c r="H4" s="144">
        <v>74</v>
      </c>
      <c r="I4" s="145">
        <f t="shared" si="0"/>
        <v>150</v>
      </c>
    </row>
    <row r="5" spans="1:9" s="28" customFormat="1" x14ac:dyDescent="0.2">
      <c r="A5" s="29">
        <v>3</v>
      </c>
      <c r="B5" s="140" t="s">
        <v>166</v>
      </c>
      <c r="C5" s="33">
        <v>2004</v>
      </c>
      <c r="D5" s="35" t="s">
        <v>169</v>
      </c>
      <c r="E5" s="35" t="s">
        <v>170</v>
      </c>
      <c r="F5" s="35" t="s">
        <v>145</v>
      </c>
      <c r="G5" s="30">
        <v>56</v>
      </c>
      <c r="H5" s="30">
        <v>82</v>
      </c>
      <c r="I5" s="31">
        <f t="shared" si="0"/>
        <v>138</v>
      </c>
    </row>
    <row r="6" spans="1:9" s="28" customFormat="1" x14ac:dyDescent="0.2">
      <c r="A6" s="29">
        <v>4</v>
      </c>
      <c r="B6" s="141" t="s">
        <v>149</v>
      </c>
      <c r="C6" s="142">
        <v>2007</v>
      </c>
      <c r="D6" s="143" t="s">
        <v>118</v>
      </c>
      <c r="E6" s="143" t="s">
        <v>144</v>
      </c>
      <c r="F6" s="143" t="s">
        <v>145</v>
      </c>
      <c r="G6" s="144">
        <v>61</v>
      </c>
      <c r="H6" s="144">
        <v>72</v>
      </c>
      <c r="I6" s="145">
        <f t="shared" si="0"/>
        <v>133</v>
      </c>
    </row>
    <row r="7" spans="1:9" s="28" customFormat="1" x14ac:dyDescent="0.2">
      <c r="A7" s="29">
        <v>5</v>
      </c>
      <c r="B7" s="162" t="s">
        <v>165</v>
      </c>
      <c r="C7" s="163">
        <v>2005</v>
      </c>
      <c r="D7" s="164" t="s">
        <v>169</v>
      </c>
      <c r="E7" s="164" t="s">
        <v>170</v>
      </c>
      <c r="F7" s="164" t="s">
        <v>145</v>
      </c>
      <c r="G7" s="165">
        <v>60</v>
      </c>
      <c r="H7" s="165">
        <v>73</v>
      </c>
      <c r="I7" s="31">
        <f t="shared" si="0"/>
        <v>133</v>
      </c>
    </row>
    <row r="8" spans="1:9" s="28" customFormat="1" x14ac:dyDescent="0.2">
      <c r="A8" s="29">
        <v>6</v>
      </c>
      <c r="B8" s="140" t="s">
        <v>147</v>
      </c>
      <c r="C8" s="33">
        <v>2004</v>
      </c>
      <c r="D8" s="35" t="s">
        <v>118</v>
      </c>
      <c r="E8" s="35" t="s">
        <v>144</v>
      </c>
      <c r="F8" s="35" t="s">
        <v>145</v>
      </c>
      <c r="G8" s="30">
        <v>58</v>
      </c>
      <c r="H8" s="30">
        <v>73</v>
      </c>
      <c r="I8" s="31">
        <f t="shared" si="0"/>
        <v>131</v>
      </c>
    </row>
    <row r="9" spans="1:9" s="28" customFormat="1" x14ac:dyDescent="0.2">
      <c r="A9" s="29">
        <v>7</v>
      </c>
      <c r="B9" s="140" t="s">
        <v>151</v>
      </c>
      <c r="C9" s="33">
        <v>2006</v>
      </c>
      <c r="D9" s="35" t="s">
        <v>118</v>
      </c>
      <c r="E9" s="35" t="s">
        <v>144</v>
      </c>
      <c r="F9" s="35" t="s">
        <v>145</v>
      </c>
      <c r="G9" s="30">
        <v>60</v>
      </c>
      <c r="H9" s="30">
        <v>67</v>
      </c>
      <c r="I9" s="31">
        <f t="shared" si="0"/>
        <v>127</v>
      </c>
    </row>
    <row r="10" spans="1:9" s="28" customFormat="1" x14ac:dyDescent="0.2">
      <c r="A10" s="29">
        <v>8</v>
      </c>
      <c r="B10" s="162" t="s">
        <v>167</v>
      </c>
      <c r="C10" s="163">
        <v>2003</v>
      </c>
      <c r="D10" s="164" t="s">
        <v>169</v>
      </c>
      <c r="E10" s="164" t="s">
        <v>170</v>
      </c>
      <c r="F10" s="164" t="s">
        <v>145</v>
      </c>
      <c r="G10" s="165">
        <v>59</v>
      </c>
      <c r="H10" s="165">
        <v>68</v>
      </c>
      <c r="I10" s="31">
        <f t="shared" si="0"/>
        <v>127</v>
      </c>
    </row>
    <row r="11" spans="1:9" s="28" customFormat="1" x14ac:dyDescent="0.2">
      <c r="A11" s="29">
        <v>9</v>
      </c>
      <c r="B11" s="140" t="s">
        <v>168</v>
      </c>
      <c r="C11" s="33">
        <v>2004</v>
      </c>
      <c r="D11" s="35" t="s">
        <v>169</v>
      </c>
      <c r="E11" s="35" t="s">
        <v>170</v>
      </c>
      <c r="F11" s="35" t="s">
        <v>145</v>
      </c>
      <c r="G11" s="30">
        <v>62</v>
      </c>
      <c r="H11" s="30">
        <v>53</v>
      </c>
      <c r="I11" s="31">
        <f t="shared" si="0"/>
        <v>115</v>
      </c>
    </row>
    <row r="12" spans="1:9" s="28" customFormat="1" x14ac:dyDescent="0.2">
      <c r="A12" s="29">
        <v>10</v>
      </c>
      <c r="B12" s="140" t="s">
        <v>150</v>
      </c>
      <c r="C12" s="33">
        <v>2007</v>
      </c>
      <c r="D12" s="35" t="s">
        <v>118</v>
      </c>
      <c r="E12" s="35" t="s">
        <v>144</v>
      </c>
      <c r="F12" s="35" t="s">
        <v>145</v>
      </c>
      <c r="G12" s="30">
        <v>47</v>
      </c>
      <c r="H12" s="30">
        <v>56</v>
      </c>
      <c r="I12" s="31">
        <f t="shared" si="0"/>
        <v>103</v>
      </c>
    </row>
    <row r="13" spans="1:9" s="133" customFormat="1" x14ac:dyDescent="0.2">
      <c r="A13" s="166"/>
      <c r="B13" s="167"/>
      <c r="C13" s="168"/>
      <c r="D13" s="45"/>
      <c r="E13" s="45"/>
      <c r="F13" s="45"/>
      <c r="G13" s="169"/>
      <c r="H13" s="169"/>
      <c r="I13" s="170"/>
    </row>
    <row r="14" spans="1:9" s="28" customFormat="1" x14ac:dyDescent="0.2">
      <c r="A14" s="29">
        <v>1</v>
      </c>
      <c r="B14" s="141" t="s">
        <v>136</v>
      </c>
      <c r="C14" s="142">
        <v>2006</v>
      </c>
      <c r="D14" s="143" t="s">
        <v>133</v>
      </c>
      <c r="E14" s="143" t="s">
        <v>134</v>
      </c>
      <c r="F14" s="143" t="s">
        <v>80</v>
      </c>
      <c r="G14" s="144">
        <v>74</v>
      </c>
      <c r="H14" s="144">
        <v>81</v>
      </c>
      <c r="I14" s="145">
        <f t="shared" si="0"/>
        <v>155</v>
      </c>
    </row>
    <row r="15" spans="1:9" s="28" customFormat="1" x14ac:dyDescent="0.2">
      <c r="A15" s="29">
        <v>2</v>
      </c>
      <c r="B15" s="141" t="s">
        <v>101</v>
      </c>
      <c r="C15" s="142">
        <v>2004</v>
      </c>
      <c r="D15" s="141" t="s">
        <v>81</v>
      </c>
      <c r="E15" s="141" t="s">
        <v>103</v>
      </c>
      <c r="F15" s="146" t="s">
        <v>80</v>
      </c>
      <c r="G15" s="144">
        <v>72</v>
      </c>
      <c r="H15" s="144">
        <v>73</v>
      </c>
      <c r="I15" s="145">
        <f t="shared" si="0"/>
        <v>145</v>
      </c>
    </row>
    <row r="16" spans="1:9" s="28" customFormat="1" x14ac:dyDescent="0.2">
      <c r="A16" s="29">
        <v>3</v>
      </c>
      <c r="B16" s="146" t="s">
        <v>99</v>
      </c>
      <c r="C16" s="147">
        <v>2006</v>
      </c>
      <c r="D16" s="141" t="s">
        <v>81</v>
      </c>
      <c r="E16" s="141" t="s">
        <v>103</v>
      </c>
      <c r="F16" s="149" t="s">
        <v>80</v>
      </c>
      <c r="G16" s="144">
        <v>70</v>
      </c>
      <c r="H16" s="144">
        <v>73</v>
      </c>
      <c r="I16" s="145">
        <f t="shared" si="0"/>
        <v>143</v>
      </c>
    </row>
    <row r="17" spans="1:9" s="28" customFormat="1" x14ac:dyDescent="0.2">
      <c r="A17" s="29">
        <v>4</v>
      </c>
      <c r="B17" s="46" t="s">
        <v>102</v>
      </c>
      <c r="C17" s="33">
        <v>2004</v>
      </c>
      <c r="D17" s="46" t="s">
        <v>81</v>
      </c>
      <c r="E17" s="51" t="s">
        <v>103</v>
      </c>
      <c r="F17" s="58" t="s">
        <v>80</v>
      </c>
      <c r="G17" s="48">
        <v>66</v>
      </c>
      <c r="H17" s="48">
        <v>74</v>
      </c>
      <c r="I17" s="49">
        <f t="shared" si="0"/>
        <v>140</v>
      </c>
    </row>
    <row r="18" spans="1:9" s="28" customFormat="1" x14ac:dyDescent="0.2">
      <c r="A18" s="29">
        <v>5</v>
      </c>
      <c r="B18" s="46" t="s">
        <v>100</v>
      </c>
      <c r="C18" s="33">
        <v>2004</v>
      </c>
      <c r="D18" s="46" t="s">
        <v>81</v>
      </c>
      <c r="E18" s="51" t="s">
        <v>103</v>
      </c>
      <c r="F18" s="53" t="s">
        <v>80</v>
      </c>
      <c r="G18" s="48">
        <v>69</v>
      </c>
      <c r="H18" s="48">
        <v>70</v>
      </c>
      <c r="I18" s="49">
        <f t="shared" si="0"/>
        <v>139</v>
      </c>
    </row>
    <row r="19" spans="1:9" s="28" customFormat="1" x14ac:dyDescent="0.2">
      <c r="A19" s="29">
        <v>6</v>
      </c>
      <c r="B19" s="51" t="s">
        <v>137</v>
      </c>
      <c r="C19" s="52">
        <v>2004</v>
      </c>
      <c r="D19" s="53" t="s">
        <v>133</v>
      </c>
      <c r="E19" s="53" t="s">
        <v>134</v>
      </c>
      <c r="F19" s="53" t="s">
        <v>80</v>
      </c>
      <c r="G19" s="48">
        <v>62</v>
      </c>
      <c r="H19" s="48">
        <v>72</v>
      </c>
      <c r="I19" s="49">
        <f t="shared" si="0"/>
        <v>134</v>
      </c>
    </row>
    <row r="20" spans="1:9" s="28" customFormat="1" x14ac:dyDescent="0.2">
      <c r="A20" s="29">
        <v>7</v>
      </c>
      <c r="B20" s="51" t="s">
        <v>138</v>
      </c>
      <c r="C20" s="52">
        <v>2003</v>
      </c>
      <c r="D20" s="53" t="s">
        <v>133</v>
      </c>
      <c r="E20" s="53" t="s">
        <v>134</v>
      </c>
      <c r="F20" s="53" t="s">
        <v>80</v>
      </c>
      <c r="G20" s="48">
        <v>66</v>
      </c>
      <c r="H20" s="48">
        <v>66</v>
      </c>
      <c r="I20" s="49">
        <f t="shared" si="0"/>
        <v>132</v>
      </c>
    </row>
    <row r="21" spans="1:9" s="28" customFormat="1" x14ac:dyDescent="0.2">
      <c r="A21" s="29">
        <v>8</v>
      </c>
      <c r="B21" s="51" t="s">
        <v>132</v>
      </c>
      <c r="C21" s="52">
        <v>2005</v>
      </c>
      <c r="D21" s="53" t="s">
        <v>133</v>
      </c>
      <c r="E21" s="53" t="s">
        <v>134</v>
      </c>
      <c r="F21" s="53" t="s">
        <v>80</v>
      </c>
      <c r="G21" s="48">
        <v>55</v>
      </c>
      <c r="H21" s="48">
        <v>72</v>
      </c>
      <c r="I21" s="49">
        <f t="shared" si="0"/>
        <v>127</v>
      </c>
    </row>
    <row r="22" spans="1:9" s="28" customFormat="1" x14ac:dyDescent="0.2">
      <c r="A22" s="29">
        <v>9</v>
      </c>
      <c r="B22" s="51" t="s">
        <v>135</v>
      </c>
      <c r="C22" s="52">
        <v>2006</v>
      </c>
      <c r="D22" s="53" t="s">
        <v>133</v>
      </c>
      <c r="E22" s="53" t="s">
        <v>134</v>
      </c>
      <c r="F22" s="53" t="s">
        <v>80</v>
      </c>
      <c r="G22" s="48">
        <v>57</v>
      </c>
      <c r="H22" s="48">
        <v>57</v>
      </c>
      <c r="I22" s="49">
        <f t="shared" si="0"/>
        <v>114</v>
      </c>
    </row>
    <row r="23" spans="1:9" s="28" customFormat="1" x14ac:dyDescent="0.2">
      <c r="A23" s="29">
        <v>10</v>
      </c>
      <c r="B23" s="46" t="s">
        <v>98</v>
      </c>
      <c r="C23" s="33">
        <v>2004</v>
      </c>
      <c r="D23" s="46" t="s">
        <v>81</v>
      </c>
      <c r="E23" s="51" t="s">
        <v>103</v>
      </c>
      <c r="F23" s="53" t="s">
        <v>80</v>
      </c>
      <c r="G23" s="48">
        <v>56</v>
      </c>
      <c r="H23" s="48">
        <v>57</v>
      </c>
      <c r="I23" s="49">
        <f t="shared" si="0"/>
        <v>113</v>
      </c>
    </row>
    <row r="24" spans="1:9" s="28" customFormat="1" x14ac:dyDescent="0.2">
      <c r="A24" s="29">
        <v>11</v>
      </c>
      <c r="B24" s="46" t="s">
        <v>96</v>
      </c>
      <c r="C24" s="33">
        <v>2006</v>
      </c>
      <c r="D24" s="46" t="s">
        <v>81</v>
      </c>
      <c r="E24" s="51" t="s">
        <v>103</v>
      </c>
      <c r="F24" s="63" t="s">
        <v>80</v>
      </c>
      <c r="G24" s="48">
        <v>57</v>
      </c>
      <c r="H24" s="48">
        <v>51</v>
      </c>
      <c r="I24" s="49">
        <f t="shared" si="0"/>
        <v>108</v>
      </c>
    </row>
    <row r="25" spans="1:9" s="28" customFormat="1" x14ac:dyDescent="0.2">
      <c r="A25" s="29">
        <v>12</v>
      </c>
      <c r="B25" s="46" t="s">
        <v>97</v>
      </c>
      <c r="C25" s="33">
        <v>2005</v>
      </c>
      <c r="D25" s="46" t="s">
        <v>81</v>
      </c>
      <c r="E25" s="51" t="s">
        <v>103</v>
      </c>
      <c r="F25" s="53" t="s">
        <v>80</v>
      </c>
      <c r="G25" s="48">
        <v>31</v>
      </c>
      <c r="H25" s="48">
        <v>28</v>
      </c>
      <c r="I25" s="49">
        <f t="shared" si="0"/>
        <v>59</v>
      </c>
    </row>
    <row r="26" spans="1:9" s="28" customFormat="1" x14ac:dyDescent="0.2">
      <c r="A26" s="29">
        <v>13</v>
      </c>
      <c r="B26" s="56" t="s">
        <v>95</v>
      </c>
      <c r="C26" s="57">
        <v>2005</v>
      </c>
      <c r="D26" s="46" t="s">
        <v>81</v>
      </c>
      <c r="E26" s="51" t="s">
        <v>103</v>
      </c>
      <c r="F26" s="56" t="s">
        <v>80</v>
      </c>
      <c r="G26" s="48">
        <v>28</v>
      </c>
      <c r="H26" s="48">
        <v>24</v>
      </c>
      <c r="I26" s="49">
        <f t="shared" si="0"/>
        <v>52</v>
      </c>
    </row>
    <row r="27" spans="1:9" s="28" customFormat="1" x14ac:dyDescent="0.2">
      <c r="A27" s="29">
        <v>14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>
      <c r="A28" s="29">
        <v>15</v>
      </c>
      <c r="B28" s="51"/>
      <c r="C28" s="52"/>
      <c r="D28" s="53"/>
      <c r="E28" s="53"/>
      <c r="F28" s="53"/>
      <c r="G28" s="48"/>
      <c r="H28" s="48"/>
      <c r="I28" s="49">
        <f t="shared" si="0"/>
        <v>0</v>
      </c>
    </row>
    <row r="29" spans="1:9" s="28" customFormat="1" x14ac:dyDescent="0.2">
      <c r="A29" s="29">
        <v>16</v>
      </c>
      <c r="B29" s="51"/>
      <c r="C29" s="52"/>
      <c r="D29" s="53"/>
      <c r="E29" s="53"/>
      <c r="F29" s="53"/>
      <c r="G29" s="48"/>
      <c r="H29" s="48"/>
      <c r="I29" s="49">
        <f t="shared" si="0"/>
        <v>0</v>
      </c>
    </row>
    <row r="30" spans="1:9" s="28" customFormat="1" x14ac:dyDescent="0.2">
      <c r="A30" s="29">
        <v>17</v>
      </c>
      <c r="B30" s="51"/>
      <c r="C30" s="52"/>
      <c r="D30" s="53"/>
      <c r="E30" s="53"/>
      <c r="F30" s="53"/>
      <c r="G30" s="48"/>
      <c r="H30" s="48"/>
      <c r="I30" s="49">
        <f t="shared" si="0"/>
        <v>0</v>
      </c>
    </row>
    <row r="31" spans="1:9" s="28" customFormat="1" x14ac:dyDescent="0.2">
      <c r="A31" s="29">
        <v>18</v>
      </c>
      <c r="B31" s="51"/>
      <c r="C31" s="52"/>
      <c r="D31" s="53"/>
      <c r="E31" s="53"/>
      <c r="F31" s="53"/>
      <c r="G31" s="48"/>
      <c r="H31" s="48"/>
      <c r="I31" s="49">
        <f t="shared" si="0"/>
        <v>0</v>
      </c>
    </row>
    <row r="32" spans="1:9" s="28" customFormat="1" x14ac:dyDescent="0.2">
      <c r="A32" s="29">
        <v>19</v>
      </c>
      <c r="B32" s="51"/>
      <c r="C32" s="52"/>
      <c r="D32" s="53"/>
      <c r="E32" s="53"/>
      <c r="F32" s="53"/>
      <c r="G32" s="48"/>
      <c r="H32" s="48"/>
      <c r="I32" s="49">
        <f t="shared" si="0"/>
        <v>0</v>
      </c>
    </row>
    <row r="33" spans="1:9" s="28" customFormat="1" ht="15" x14ac:dyDescent="0.2"/>
    <row r="34" spans="1:9" s="28" customFormat="1" ht="15" x14ac:dyDescent="0.2"/>
    <row r="35" spans="1:9" s="28" customFormat="1" x14ac:dyDescent="0.2">
      <c r="A35" s="1" t="s">
        <v>49</v>
      </c>
    </row>
    <row r="36" spans="1:9" s="28" customFormat="1" ht="15" customHeight="1" x14ac:dyDescent="0.2">
      <c r="A36" s="182" t="s">
        <v>6</v>
      </c>
      <c r="B36" s="188" t="s">
        <v>72</v>
      </c>
      <c r="C36" s="182" t="s">
        <v>0</v>
      </c>
      <c r="D36" s="190"/>
      <c r="E36" s="187" t="s">
        <v>1</v>
      </c>
      <c r="F36" s="187"/>
      <c r="G36" s="180">
        <v>1</v>
      </c>
      <c r="H36" s="180">
        <v>2</v>
      </c>
      <c r="I36" s="182" t="s">
        <v>5</v>
      </c>
    </row>
    <row r="37" spans="1:9" s="28" customFormat="1" ht="15" x14ac:dyDescent="0.2">
      <c r="A37" s="183"/>
      <c r="B37" s="189"/>
      <c r="C37" s="183"/>
      <c r="D37" s="181"/>
      <c r="E37" s="183"/>
      <c r="F37" s="183"/>
      <c r="G37" s="181"/>
      <c r="H37" s="181"/>
      <c r="I37" s="183"/>
    </row>
    <row r="38" spans="1:9" s="28" customFormat="1" x14ac:dyDescent="0.2">
      <c r="A38" s="29" t="s">
        <v>12</v>
      </c>
      <c r="B38" s="184" t="s">
        <v>80</v>
      </c>
      <c r="C38" s="185"/>
      <c r="D38" s="185"/>
      <c r="E38" s="186"/>
      <c r="F38" s="36"/>
      <c r="G38" s="36"/>
      <c r="H38" s="36"/>
      <c r="I38" s="108"/>
    </row>
    <row r="39" spans="1:9" s="28" customFormat="1" x14ac:dyDescent="0.2">
      <c r="B39" s="46" t="s">
        <v>101</v>
      </c>
      <c r="C39" s="33">
        <v>2004</v>
      </c>
      <c r="D39" s="46" t="s">
        <v>81</v>
      </c>
      <c r="E39" s="51" t="s">
        <v>103</v>
      </c>
      <c r="F39" s="56" t="s">
        <v>80</v>
      </c>
      <c r="G39" s="48">
        <v>72</v>
      </c>
      <c r="H39" s="48">
        <v>73</v>
      </c>
      <c r="I39" s="108">
        <f t="shared" ref="I39:I41" si="1">SUM(G39:H39)</f>
        <v>145</v>
      </c>
    </row>
    <row r="40" spans="1:9" s="28" customFormat="1" x14ac:dyDescent="0.2">
      <c r="B40" s="56" t="s">
        <v>99</v>
      </c>
      <c r="C40" s="57">
        <v>2006</v>
      </c>
      <c r="D40" s="46" t="s">
        <v>81</v>
      </c>
      <c r="E40" s="51" t="s">
        <v>103</v>
      </c>
      <c r="F40" s="58" t="s">
        <v>80</v>
      </c>
      <c r="G40" s="48">
        <v>70</v>
      </c>
      <c r="H40" s="48">
        <v>73</v>
      </c>
      <c r="I40" s="108">
        <f t="shared" si="1"/>
        <v>143</v>
      </c>
    </row>
    <row r="41" spans="1:9" s="28" customFormat="1" x14ac:dyDescent="0.2">
      <c r="B41" s="46" t="s">
        <v>102</v>
      </c>
      <c r="C41" s="33">
        <v>2004</v>
      </c>
      <c r="D41" s="46" t="s">
        <v>81</v>
      </c>
      <c r="E41" s="51" t="s">
        <v>103</v>
      </c>
      <c r="F41" s="58" t="s">
        <v>80</v>
      </c>
      <c r="G41" s="48">
        <v>66</v>
      </c>
      <c r="H41" s="48">
        <v>74</v>
      </c>
      <c r="I41" s="108">
        <f t="shared" si="1"/>
        <v>140</v>
      </c>
    </row>
    <row r="42" spans="1:9" s="28" customFormat="1" x14ac:dyDescent="0.2">
      <c r="I42" s="108">
        <f>SUM(I39:I41)</f>
        <v>428</v>
      </c>
    </row>
    <row r="43" spans="1:9" s="28" customFormat="1" x14ac:dyDescent="0.2">
      <c r="I43" s="107"/>
    </row>
    <row r="44" spans="1:9" s="28" customFormat="1" x14ac:dyDescent="0.2">
      <c r="A44" s="29" t="s">
        <v>12</v>
      </c>
      <c r="B44" s="191" t="s">
        <v>145</v>
      </c>
      <c r="C44" s="192"/>
      <c r="D44" s="192"/>
      <c r="E44" s="193"/>
      <c r="F44" s="36"/>
      <c r="G44" s="36"/>
      <c r="H44" s="36"/>
      <c r="I44" s="108"/>
    </row>
    <row r="45" spans="1:9" s="28" customFormat="1" x14ac:dyDescent="0.2">
      <c r="B45" s="135" t="s">
        <v>146</v>
      </c>
      <c r="C45" s="52">
        <v>2006</v>
      </c>
      <c r="D45" s="53" t="s">
        <v>118</v>
      </c>
      <c r="E45" s="53" t="s">
        <v>144</v>
      </c>
      <c r="F45" s="136" t="s">
        <v>145</v>
      </c>
      <c r="G45" s="48">
        <v>85</v>
      </c>
      <c r="H45" s="48">
        <v>87</v>
      </c>
      <c r="I45" s="49">
        <f>SUM(G45:H45)</f>
        <v>172</v>
      </c>
    </row>
    <row r="46" spans="1:9" s="28" customFormat="1" x14ac:dyDescent="0.2">
      <c r="B46" s="135" t="s">
        <v>148</v>
      </c>
      <c r="C46" s="52">
        <v>2004</v>
      </c>
      <c r="D46" s="53" t="s">
        <v>118</v>
      </c>
      <c r="E46" s="53" t="s">
        <v>144</v>
      </c>
      <c r="F46" s="136" t="s">
        <v>145</v>
      </c>
      <c r="G46" s="48">
        <v>76</v>
      </c>
      <c r="H46" s="48">
        <v>74</v>
      </c>
      <c r="I46" s="49">
        <f>SUM(G46:H46)</f>
        <v>150</v>
      </c>
    </row>
    <row r="47" spans="1:9" s="28" customFormat="1" x14ac:dyDescent="0.2">
      <c r="B47" s="135" t="s">
        <v>149</v>
      </c>
      <c r="C47" s="52">
        <v>2007</v>
      </c>
      <c r="D47" s="53" t="s">
        <v>118</v>
      </c>
      <c r="E47" s="53" t="s">
        <v>144</v>
      </c>
      <c r="F47" s="136" t="s">
        <v>145</v>
      </c>
      <c r="G47" s="48">
        <v>61</v>
      </c>
      <c r="H47" s="48">
        <v>72</v>
      </c>
      <c r="I47" s="49">
        <f>SUM(G47:H47)</f>
        <v>133</v>
      </c>
    </row>
    <row r="48" spans="1:9" s="28" customFormat="1" x14ac:dyDescent="0.2">
      <c r="I48" s="108">
        <f>SUM(I45:I47)</f>
        <v>455</v>
      </c>
    </row>
    <row r="49" spans="1:9" s="28" customFormat="1" x14ac:dyDescent="0.2">
      <c r="I49" s="107"/>
    </row>
    <row r="50" spans="1:9" s="28" customFormat="1" x14ac:dyDescent="0.2">
      <c r="A50" s="29" t="s">
        <v>13</v>
      </c>
      <c r="B50" s="184" t="s">
        <v>80</v>
      </c>
      <c r="C50" s="185"/>
      <c r="D50" s="185"/>
      <c r="E50" s="186"/>
      <c r="F50" s="36"/>
      <c r="G50" s="36"/>
      <c r="H50" s="36"/>
      <c r="I50" s="108"/>
    </row>
    <row r="51" spans="1:9" s="28" customFormat="1" x14ac:dyDescent="0.2">
      <c r="B51" s="51" t="s">
        <v>136</v>
      </c>
      <c r="C51" s="29">
        <v>2006</v>
      </c>
      <c r="D51" s="53" t="s">
        <v>133</v>
      </c>
      <c r="E51" s="53" t="s">
        <v>134</v>
      </c>
      <c r="F51" s="53" t="s">
        <v>80</v>
      </c>
      <c r="G51" s="48">
        <v>74</v>
      </c>
      <c r="H51" s="48">
        <v>81</v>
      </c>
      <c r="I51" s="108">
        <f t="shared" ref="I51:I53" si="2">SUM(G51:H51)</f>
        <v>155</v>
      </c>
    </row>
    <row r="52" spans="1:9" s="28" customFormat="1" x14ac:dyDescent="0.2">
      <c r="B52" s="51" t="s">
        <v>137</v>
      </c>
      <c r="C52" s="52">
        <v>2004</v>
      </c>
      <c r="D52" s="53" t="s">
        <v>133</v>
      </c>
      <c r="E52" s="53" t="s">
        <v>134</v>
      </c>
      <c r="F52" s="53" t="s">
        <v>80</v>
      </c>
      <c r="G52" s="48">
        <v>62</v>
      </c>
      <c r="H52" s="48">
        <v>72</v>
      </c>
      <c r="I52" s="108">
        <f>SUM(G52:H52)</f>
        <v>134</v>
      </c>
    </row>
    <row r="53" spans="1:9" s="28" customFormat="1" x14ac:dyDescent="0.2">
      <c r="B53" s="51" t="s">
        <v>138</v>
      </c>
      <c r="C53" s="29">
        <v>2003</v>
      </c>
      <c r="D53" s="53" t="s">
        <v>133</v>
      </c>
      <c r="E53" s="53" t="s">
        <v>134</v>
      </c>
      <c r="F53" s="53" t="s">
        <v>80</v>
      </c>
      <c r="G53" s="48">
        <v>66</v>
      </c>
      <c r="H53" s="48">
        <v>66</v>
      </c>
      <c r="I53" s="108">
        <f t="shared" si="2"/>
        <v>132</v>
      </c>
    </row>
    <row r="54" spans="1:9" s="28" customFormat="1" x14ac:dyDescent="0.2">
      <c r="I54" s="108">
        <f>SUM(I51:I53)</f>
        <v>421</v>
      </c>
    </row>
    <row r="57" spans="1:9" x14ac:dyDescent="0.2">
      <c r="A57" s="29" t="s">
        <v>164</v>
      </c>
      <c r="B57" s="184"/>
      <c r="C57" s="185"/>
      <c r="D57" s="185"/>
      <c r="E57" s="186"/>
      <c r="F57" s="36"/>
      <c r="G57" s="36"/>
      <c r="H57" s="36"/>
      <c r="I57" s="108"/>
    </row>
    <row r="58" spans="1:9" x14ac:dyDescent="0.2">
      <c r="A58" s="28"/>
      <c r="B58" s="51"/>
      <c r="C58" s="29"/>
      <c r="D58" s="53"/>
      <c r="E58" s="53"/>
      <c r="F58" s="53"/>
      <c r="G58" s="48"/>
      <c r="H58" s="48"/>
      <c r="I58" s="108">
        <f t="shared" ref="I58:I60" si="3">SUM(G58:H58)</f>
        <v>0</v>
      </c>
    </row>
    <row r="59" spans="1:9" x14ac:dyDescent="0.2">
      <c r="A59" s="28"/>
      <c r="B59" s="51"/>
      <c r="C59" s="29"/>
      <c r="D59" s="53"/>
      <c r="E59" s="53"/>
      <c r="F59" s="53"/>
      <c r="G59" s="48"/>
      <c r="H59" s="48"/>
      <c r="I59" s="108">
        <f t="shared" si="3"/>
        <v>0</v>
      </c>
    </row>
    <row r="60" spans="1:9" x14ac:dyDescent="0.2">
      <c r="A60" s="28"/>
      <c r="B60" s="51"/>
      <c r="C60" s="29"/>
      <c r="D60" s="53"/>
      <c r="E60" s="53"/>
      <c r="F60" s="53"/>
      <c r="G60" s="48"/>
      <c r="H60" s="48"/>
      <c r="I60" s="108">
        <f t="shared" si="3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08">
        <f>SUM(I58:I60)</f>
        <v>0</v>
      </c>
    </row>
  </sheetData>
  <sortState xmlns:xlrd2="http://schemas.microsoft.com/office/spreadsheetml/2017/richdata2" ref="B3:I31">
    <sortCondition descending="1" ref="F3:F31"/>
    <sortCondition descending="1" ref="I3:I31"/>
  </sortState>
  <mergeCells count="13">
    <mergeCell ref="A36:A37"/>
    <mergeCell ref="B36:B37"/>
    <mergeCell ref="C36:C37"/>
    <mergeCell ref="D36:D37"/>
    <mergeCell ref="E36:E37"/>
    <mergeCell ref="B57:E57"/>
    <mergeCell ref="G36:G37"/>
    <mergeCell ref="H36:H37"/>
    <mergeCell ref="I36:I37"/>
    <mergeCell ref="B38:E38"/>
    <mergeCell ref="B44:E44"/>
    <mergeCell ref="B50:E50"/>
    <mergeCell ref="F36:F37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5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38"/>
  <sheetViews>
    <sheetView zoomScale="110" zoomScaleNormal="110" workbookViewId="0">
      <pane xSplit="2" ySplit="2" topLeftCell="C18" activePane="bottomRight" state="frozen"/>
      <selection sqref="A1:J1"/>
      <selection pane="topRight" sqref="A1:J1"/>
      <selection pane="bottomLeft" sqref="A1:J1"/>
      <selection pane="bottomRight" activeCell="C10" sqref="C10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60.710937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141" t="s">
        <v>129</v>
      </c>
      <c r="C3" s="142">
        <v>2008</v>
      </c>
      <c r="D3" s="141" t="s">
        <v>131</v>
      </c>
      <c r="E3" s="150" t="s">
        <v>130</v>
      </c>
      <c r="F3" s="146" t="s">
        <v>80</v>
      </c>
      <c r="G3" s="144">
        <v>91</v>
      </c>
      <c r="H3" s="144">
        <v>92</v>
      </c>
      <c r="I3" s="145">
        <f t="shared" ref="I3:I8" si="0">SUM(G3:H3)</f>
        <v>183</v>
      </c>
      <c r="J3" s="45"/>
    </row>
    <row r="4" spans="1:10" s="28" customFormat="1" x14ac:dyDescent="0.2">
      <c r="A4" s="29">
        <v>2</v>
      </c>
      <c r="B4" s="146" t="s">
        <v>193</v>
      </c>
      <c r="C4" s="147">
        <v>2008</v>
      </c>
      <c r="D4" s="141" t="s">
        <v>81</v>
      </c>
      <c r="E4" s="151" t="s">
        <v>194</v>
      </c>
      <c r="F4" s="141" t="s">
        <v>80</v>
      </c>
      <c r="G4" s="144">
        <v>90</v>
      </c>
      <c r="H4" s="144">
        <v>90</v>
      </c>
      <c r="I4" s="145">
        <f t="shared" si="0"/>
        <v>180</v>
      </c>
      <c r="J4" s="45"/>
    </row>
    <row r="5" spans="1:10" s="28" customFormat="1" x14ac:dyDescent="0.2">
      <c r="A5" s="29">
        <v>3</v>
      </c>
      <c r="B5" s="146" t="s">
        <v>110</v>
      </c>
      <c r="C5" s="147">
        <v>2009</v>
      </c>
      <c r="D5" s="141" t="s">
        <v>81</v>
      </c>
      <c r="E5" s="152" t="s">
        <v>111</v>
      </c>
      <c r="F5" s="141" t="s">
        <v>80</v>
      </c>
      <c r="G5" s="144">
        <v>86</v>
      </c>
      <c r="H5" s="144">
        <v>86</v>
      </c>
      <c r="I5" s="145">
        <f t="shared" si="0"/>
        <v>172</v>
      </c>
    </row>
    <row r="6" spans="1:10" s="28" customFormat="1" x14ac:dyDescent="0.2">
      <c r="A6" s="29">
        <v>4</v>
      </c>
      <c r="B6" s="46" t="s">
        <v>176</v>
      </c>
      <c r="C6" s="33">
        <v>2010</v>
      </c>
      <c r="D6" s="46" t="s">
        <v>177</v>
      </c>
      <c r="E6" s="56" t="s">
        <v>178</v>
      </c>
      <c r="F6" s="56" t="s">
        <v>80</v>
      </c>
      <c r="G6" s="30">
        <v>73</v>
      </c>
      <c r="H6" s="30">
        <v>74</v>
      </c>
      <c r="I6" s="31">
        <f t="shared" si="0"/>
        <v>147</v>
      </c>
    </row>
    <row r="7" spans="1:10" s="28" customFormat="1" x14ac:dyDescent="0.2">
      <c r="A7" s="29">
        <v>5</v>
      </c>
      <c r="B7" s="46" t="s">
        <v>189</v>
      </c>
      <c r="C7" s="33">
        <v>2010</v>
      </c>
      <c r="D7" s="46" t="s">
        <v>190</v>
      </c>
      <c r="E7" s="46" t="s">
        <v>191</v>
      </c>
      <c r="F7" s="46" t="s">
        <v>80</v>
      </c>
      <c r="G7" s="30">
        <v>65</v>
      </c>
      <c r="H7" s="30">
        <v>59</v>
      </c>
      <c r="I7" s="31">
        <f t="shared" si="0"/>
        <v>124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ref="I9:I17" si="1">SUM(G9:H9)</f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1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1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1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ht="15" x14ac:dyDescent="0.2"/>
    <row r="19" spans="1:9" s="28" customFormat="1" x14ac:dyDescent="0.2">
      <c r="A19" s="1" t="s">
        <v>64</v>
      </c>
    </row>
    <row r="20" spans="1:9" s="28" customFormat="1" ht="15" customHeight="1" x14ac:dyDescent="0.2">
      <c r="A20" s="182" t="s">
        <v>6</v>
      </c>
      <c r="B20" s="188" t="s">
        <v>72</v>
      </c>
      <c r="C20" s="182" t="s">
        <v>0</v>
      </c>
      <c r="D20" s="190"/>
      <c r="E20" s="187" t="s">
        <v>1</v>
      </c>
      <c r="F20" s="187"/>
      <c r="G20" s="180">
        <v>1</v>
      </c>
      <c r="H20" s="180">
        <v>2</v>
      </c>
      <c r="I20" s="182" t="s">
        <v>5</v>
      </c>
    </row>
    <row r="21" spans="1:9" s="28" customFormat="1" ht="15" customHeight="1" x14ac:dyDescent="0.2">
      <c r="A21" s="183"/>
      <c r="B21" s="189"/>
      <c r="C21" s="183"/>
      <c r="D21" s="181"/>
      <c r="E21" s="183"/>
      <c r="F21" s="183"/>
      <c r="G21" s="181"/>
      <c r="H21" s="181"/>
      <c r="I21" s="183"/>
    </row>
    <row r="22" spans="1:9" s="28" customFormat="1" x14ac:dyDescent="0.2">
      <c r="A22" s="29" t="s">
        <v>12</v>
      </c>
      <c r="B22" s="184"/>
      <c r="C22" s="185"/>
      <c r="D22" s="185"/>
      <c r="E22" s="186"/>
      <c r="F22" s="36"/>
      <c r="G22" s="36"/>
      <c r="H22" s="36"/>
      <c r="I22" s="108"/>
    </row>
    <row r="23" spans="1:9" s="28" customFormat="1" x14ac:dyDescent="0.2">
      <c r="B23" s="36"/>
      <c r="C23" s="36"/>
      <c r="D23" s="36"/>
      <c r="E23" s="36"/>
      <c r="F23" s="36"/>
      <c r="G23" s="36"/>
      <c r="H23" s="36"/>
      <c r="I23" s="108">
        <f t="shared" ref="I23:I25" si="2">SUM(G23:H23)</f>
        <v>0</v>
      </c>
    </row>
    <row r="24" spans="1:9" s="28" customFormat="1" x14ac:dyDescent="0.2">
      <c r="B24" s="36"/>
      <c r="C24" s="36"/>
      <c r="D24" s="36"/>
      <c r="E24" s="36"/>
      <c r="F24" s="36"/>
      <c r="G24" s="36"/>
      <c r="H24" s="36"/>
      <c r="I24" s="108">
        <f t="shared" si="2"/>
        <v>0</v>
      </c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108">
        <f t="shared" si="2"/>
        <v>0</v>
      </c>
    </row>
    <row r="26" spans="1:9" s="28" customFormat="1" x14ac:dyDescent="0.2">
      <c r="I26" s="108">
        <f>SUM(I23:I25)</f>
        <v>0</v>
      </c>
    </row>
    <row r="27" spans="1:9" s="28" customFormat="1" x14ac:dyDescent="0.2">
      <c r="I27" s="107"/>
    </row>
    <row r="28" spans="1:9" s="28" customFormat="1" x14ac:dyDescent="0.2">
      <c r="A28" s="29" t="s">
        <v>13</v>
      </c>
      <c r="B28" s="184"/>
      <c r="C28" s="185"/>
      <c r="D28" s="185"/>
      <c r="E28" s="186"/>
      <c r="F28" s="36"/>
      <c r="G28" s="36"/>
      <c r="H28" s="36"/>
      <c r="I28" s="108"/>
    </row>
    <row r="29" spans="1:9" s="28" customFormat="1" x14ac:dyDescent="0.2">
      <c r="B29" s="36"/>
      <c r="C29" s="36"/>
      <c r="D29" s="36"/>
      <c r="E29" s="36"/>
      <c r="F29" s="36"/>
      <c r="G29" s="36"/>
      <c r="H29" s="36"/>
      <c r="I29" s="108">
        <f t="shared" ref="I29:I31" si="3">SUM(G29:H29)</f>
        <v>0</v>
      </c>
    </row>
    <row r="30" spans="1:9" s="28" customFormat="1" x14ac:dyDescent="0.2">
      <c r="B30" s="36"/>
      <c r="C30" s="36"/>
      <c r="D30" s="36"/>
      <c r="E30" s="36"/>
      <c r="F30" s="36"/>
      <c r="G30" s="36"/>
      <c r="H30" s="36"/>
      <c r="I30" s="108">
        <f t="shared" si="3"/>
        <v>0</v>
      </c>
    </row>
    <row r="31" spans="1:9" s="28" customFormat="1" x14ac:dyDescent="0.2">
      <c r="B31" s="36"/>
      <c r="C31" s="36"/>
      <c r="D31" s="36"/>
      <c r="E31" s="36"/>
      <c r="F31" s="36"/>
      <c r="G31" s="36"/>
      <c r="H31" s="36"/>
      <c r="I31" s="108">
        <f t="shared" si="3"/>
        <v>0</v>
      </c>
    </row>
    <row r="32" spans="1:9" s="28" customFormat="1" x14ac:dyDescent="0.2">
      <c r="I32" s="108">
        <f>SUM(I29:I31)</f>
        <v>0</v>
      </c>
    </row>
    <row r="33" spans="1:9" s="28" customFormat="1" x14ac:dyDescent="0.2">
      <c r="I33" s="107"/>
    </row>
    <row r="34" spans="1:9" s="28" customFormat="1" x14ac:dyDescent="0.2">
      <c r="A34" s="29" t="s">
        <v>14</v>
      </c>
      <c r="B34" s="184"/>
      <c r="C34" s="185"/>
      <c r="D34" s="185"/>
      <c r="E34" s="186"/>
      <c r="F34" s="36"/>
      <c r="G34" s="36"/>
      <c r="H34" s="36"/>
      <c r="I34" s="108"/>
    </row>
    <row r="35" spans="1:9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ref="I35:I37" si="4">SUM(G35:H35)</f>
        <v>0</v>
      </c>
    </row>
    <row r="36" spans="1:9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4"/>
        <v>0</v>
      </c>
    </row>
    <row r="37" spans="1:9" x14ac:dyDescent="0.2">
      <c r="A37" s="28"/>
      <c r="B37" s="36"/>
      <c r="C37" s="36"/>
      <c r="D37" s="36"/>
      <c r="E37" s="36"/>
      <c r="F37" s="36"/>
      <c r="G37" s="36"/>
      <c r="H37" s="36"/>
      <c r="I37" s="108">
        <f t="shared" si="4"/>
        <v>0</v>
      </c>
    </row>
    <row r="38" spans="1:9" x14ac:dyDescent="0.2">
      <c r="A38" s="28"/>
      <c r="B38" s="28"/>
      <c r="C38" s="28"/>
      <c r="D38" s="28"/>
      <c r="E38" s="28"/>
      <c r="F38" s="28"/>
      <c r="G38" s="28"/>
      <c r="H38" s="28"/>
      <c r="I38" s="108">
        <f>SUM(I35:I37)</f>
        <v>0</v>
      </c>
    </row>
  </sheetData>
  <sortState xmlns:xlrd2="http://schemas.microsoft.com/office/spreadsheetml/2017/richdata2" ref="B3:I8">
    <sortCondition descending="1" ref="I3:I8"/>
  </sortState>
  <mergeCells count="12">
    <mergeCell ref="B34:E34"/>
    <mergeCell ref="F20:F21"/>
    <mergeCell ref="A20:A21"/>
    <mergeCell ref="B20:B21"/>
    <mergeCell ref="C20:C21"/>
    <mergeCell ref="D20:D21"/>
    <mergeCell ref="E20:E21"/>
    <mergeCell ref="G20:G21"/>
    <mergeCell ref="H20:H21"/>
    <mergeCell ref="I20:I21"/>
    <mergeCell ref="B22:E22"/>
    <mergeCell ref="B28:E28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120" zoomScaleNormal="12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F3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64.7109375" style="3" customWidth="1"/>
    <col min="6" max="6" width="11.28515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3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70</v>
      </c>
    </row>
    <row r="31" spans="1:9" s="28" customFormat="1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9" s="28" customFormat="1" ht="15" customHeight="1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s="28" customFormat="1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s="28" customFormat="1" x14ac:dyDescent="0.2">
      <c r="I37" s="108">
        <f>SUM(I34:I36)</f>
        <v>0</v>
      </c>
    </row>
    <row r="38" spans="1:9" s="28" customFormat="1" x14ac:dyDescent="0.2">
      <c r="I38" s="107"/>
    </row>
    <row r="39" spans="1:9" s="28" customFormat="1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s="28" customFormat="1" x14ac:dyDescent="0.2">
      <c r="I43" s="108">
        <f>SUM(I40:I42)</f>
        <v>0</v>
      </c>
    </row>
    <row r="44" spans="1:9" s="28" customFormat="1" x14ac:dyDescent="0.2">
      <c r="I44" s="107"/>
    </row>
    <row r="45" spans="1:9" s="28" customFormat="1" x14ac:dyDescent="0.2">
      <c r="A45" s="29" t="s">
        <v>14</v>
      </c>
      <c r="B45" s="184"/>
      <c r="C45" s="185"/>
      <c r="D45" s="185"/>
      <c r="E45" s="186"/>
      <c r="F45" s="36"/>
      <c r="G45" s="36"/>
      <c r="H45" s="36"/>
      <c r="I45" s="108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9:9" s="28" customFormat="1" x14ac:dyDescent="0.2">
      <c r="I49" s="108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6" sqref="E2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56.57031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146" t="s">
        <v>115</v>
      </c>
      <c r="C3" s="147">
        <v>2009</v>
      </c>
      <c r="D3" s="141" t="s">
        <v>81</v>
      </c>
      <c r="E3" s="143" t="s">
        <v>113</v>
      </c>
      <c r="F3" s="143" t="s">
        <v>80</v>
      </c>
      <c r="G3" s="144">
        <v>73</v>
      </c>
      <c r="H3" s="144">
        <v>82</v>
      </c>
      <c r="I3" s="145">
        <f>SUM(G3:H3)</f>
        <v>155</v>
      </c>
    </row>
    <row r="4" spans="1:10" s="28" customFormat="1" ht="15.75" x14ac:dyDescent="0.2">
      <c r="A4" s="29">
        <v>2</v>
      </c>
      <c r="B4" s="141" t="s">
        <v>114</v>
      </c>
      <c r="C4" s="142">
        <v>2009</v>
      </c>
      <c r="D4" s="141" t="s">
        <v>81</v>
      </c>
      <c r="E4" s="143" t="s">
        <v>113</v>
      </c>
      <c r="F4" s="143" t="s">
        <v>80</v>
      </c>
      <c r="G4" s="144">
        <v>67</v>
      </c>
      <c r="H4" s="144">
        <v>73</v>
      </c>
      <c r="I4" s="145">
        <f>SUM(G4:H4)</f>
        <v>140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>SUM(G5:H5)</f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>SUM(G6:H6)</f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>SUM(G7:H7)</f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ref="I8:I27" si="0">SUM(G8:H8)</f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9" ht="15" customHeight="1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ht="15.75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84"/>
      <c r="C45" s="185"/>
      <c r="D45" s="185"/>
      <c r="E45" s="18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  <pageSetUpPr fitToPage="1"/>
  </sheetPr>
  <dimension ref="A1:J75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1" sqref="E2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2.28515625" style="3" customWidth="1"/>
    <col min="5" max="5" width="69.28515625" style="3" customWidth="1"/>
    <col min="6" max="6" width="9.42578125" style="159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3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161">
        <v>1</v>
      </c>
      <c r="B3" s="141" t="s">
        <v>152</v>
      </c>
      <c r="C3" s="142">
        <v>2007</v>
      </c>
      <c r="D3" s="143" t="s">
        <v>118</v>
      </c>
      <c r="E3" s="143" t="s">
        <v>144</v>
      </c>
      <c r="F3" s="142" t="s">
        <v>145</v>
      </c>
      <c r="G3" s="144">
        <v>85</v>
      </c>
      <c r="H3" s="144">
        <v>92</v>
      </c>
      <c r="I3" s="145">
        <f t="shared" ref="I3:I33" si="0">SUM(G3:H3)</f>
        <v>177</v>
      </c>
    </row>
    <row r="4" spans="1:10" s="28" customFormat="1" ht="15.75" x14ac:dyDescent="0.2">
      <c r="A4" s="161">
        <v>2</v>
      </c>
      <c r="B4" s="141" t="s">
        <v>155</v>
      </c>
      <c r="C4" s="142">
        <v>2006</v>
      </c>
      <c r="D4" s="143" t="s">
        <v>118</v>
      </c>
      <c r="E4" s="143" t="s">
        <v>144</v>
      </c>
      <c r="F4" s="142" t="s">
        <v>145</v>
      </c>
      <c r="G4" s="144">
        <v>82</v>
      </c>
      <c r="H4" s="144">
        <v>86</v>
      </c>
      <c r="I4" s="145">
        <f t="shared" si="0"/>
        <v>168</v>
      </c>
      <c r="J4" s="37"/>
    </row>
    <row r="5" spans="1:10" s="28" customFormat="1" ht="15.75" x14ac:dyDescent="0.2">
      <c r="A5" s="161">
        <v>3</v>
      </c>
      <c r="B5" s="141" t="s">
        <v>175</v>
      </c>
      <c r="C5" s="142">
        <v>2004</v>
      </c>
      <c r="D5" s="143" t="s">
        <v>118</v>
      </c>
      <c r="E5" s="143" t="s">
        <v>144</v>
      </c>
      <c r="F5" s="142" t="s">
        <v>145</v>
      </c>
      <c r="G5" s="144">
        <v>77</v>
      </c>
      <c r="H5" s="144">
        <v>90</v>
      </c>
      <c r="I5" s="145">
        <f t="shared" si="0"/>
        <v>167</v>
      </c>
      <c r="J5" s="37"/>
    </row>
    <row r="6" spans="1:10" s="28" customFormat="1" ht="15.75" x14ac:dyDescent="0.2">
      <c r="A6" s="161">
        <v>4</v>
      </c>
      <c r="B6" s="140" t="s">
        <v>154</v>
      </c>
      <c r="C6" s="33">
        <v>2005</v>
      </c>
      <c r="D6" s="35" t="s">
        <v>118</v>
      </c>
      <c r="E6" s="35" t="s">
        <v>144</v>
      </c>
      <c r="F6" s="33" t="s">
        <v>145</v>
      </c>
      <c r="G6" s="30">
        <v>84</v>
      </c>
      <c r="H6" s="30">
        <v>77</v>
      </c>
      <c r="I6" s="31">
        <f t="shared" si="0"/>
        <v>161</v>
      </c>
    </row>
    <row r="7" spans="1:10" s="28" customFormat="1" ht="15.75" x14ac:dyDescent="0.2">
      <c r="A7" s="161">
        <v>5</v>
      </c>
      <c r="B7" s="140" t="s">
        <v>174</v>
      </c>
      <c r="C7" s="33">
        <v>2007</v>
      </c>
      <c r="D7" s="35" t="s">
        <v>118</v>
      </c>
      <c r="E7" s="35" t="s">
        <v>144</v>
      </c>
      <c r="F7" s="33" t="s">
        <v>145</v>
      </c>
      <c r="G7" s="30">
        <v>75</v>
      </c>
      <c r="H7" s="30">
        <v>77</v>
      </c>
      <c r="I7" s="31">
        <f t="shared" si="0"/>
        <v>152</v>
      </c>
    </row>
    <row r="8" spans="1:10" s="28" customFormat="1" ht="15.75" x14ac:dyDescent="0.2">
      <c r="A8" s="161">
        <v>6</v>
      </c>
      <c r="B8" s="140" t="s">
        <v>157</v>
      </c>
      <c r="C8" s="33">
        <v>2006</v>
      </c>
      <c r="D8" s="35" t="s">
        <v>118</v>
      </c>
      <c r="E8" s="35" t="s">
        <v>144</v>
      </c>
      <c r="F8" s="33" t="s">
        <v>145</v>
      </c>
      <c r="G8" s="30">
        <v>71</v>
      </c>
      <c r="H8" s="30">
        <v>80</v>
      </c>
      <c r="I8" s="31">
        <f t="shared" si="0"/>
        <v>151</v>
      </c>
    </row>
    <row r="9" spans="1:10" s="28" customFormat="1" ht="15.75" x14ac:dyDescent="0.2">
      <c r="A9" s="161">
        <v>7</v>
      </c>
      <c r="B9" s="140" t="s">
        <v>156</v>
      </c>
      <c r="C9" s="33">
        <v>2008</v>
      </c>
      <c r="D9" s="35" t="s">
        <v>118</v>
      </c>
      <c r="E9" s="35" t="s">
        <v>144</v>
      </c>
      <c r="F9" s="33" t="s">
        <v>145</v>
      </c>
      <c r="G9" s="30">
        <v>79</v>
      </c>
      <c r="H9" s="30">
        <v>69</v>
      </c>
      <c r="I9" s="31">
        <f t="shared" si="0"/>
        <v>148</v>
      </c>
      <c r="J9" s="37"/>
    </row>
    <row r="10" spans="1:10" s="28" customFormat="1" ht="15.75" x14ac:dyDescent="0.2">
      <c r="A10" s="161">
        <v>8</v>
      </c>
      <c r="B10" s="140" t="s">
        <v>158</v>
      </c>
      <c r="C10" s="33">
        <v>2005</v>
      </c>
      <c r="D10" s="35" t="s">
        <v>118</v>
      </c>
      <c r="E10" s="35" t="s">
        <v>144</v>
      </c>
      <c r="F10" s="33" t="s">
        <v>145</v>
      </c>
      <c r="G10" s="30">
        <v>71</v>
      </c>
      <c r="H10" s="30">
        <v>74</v>
      </c>
      <c r="I10" s="31">
        <f t="shared" si="0"/>
        <v>145</v>
      </c>
    </row>
    <row r="11" spans="1:10" s="28" customFormat="1" ht="15.75" x14ac:dyDescent="0.2">
      <c r="A11" s="161">
        <v>9</v>
      </c>
      <c r="B11" s="140" t="s">
        <v>171</v>
      </c>
      <c r="C11" s="33">
        <v>2005</v>
      </c>
      <c r="D11" s="35" t="s">
        <v>169</v>
      </c>
      <c r="E11" s="35" t="s">
        <v>170</v>
      </c>
      <c r="F11" s="33" t="s">
        <v>145</v>
      </c>
      <c r="G11" s="30">
        <v>69</v>
      </c>
      <c r="H11" s="30">
        <v>75</v>
      </c>
      <c r="I11" s="31">
        <f t="shared" si="0"/>
        <v>144</v>
      </c>
    </row>
    <row r="12" spans="1:10" s="133" customFormat="1" ht="15.75" x14ac:dyDescent="0.2">
      <c r="A12" s="171"/>
      <c r="B12" s="167"/>
      <c r="C12" s="168"/>
      <c r="D12" s="45"/>
      <c r="E12" s="45"/>
      <c r="F12" s="168"/>
      <c r="G12" s="169"/>
      <c r="H12" s="169"/>
      <c r="I12" s="170"/>
    </row>
    <row r="13" spans="1:10" s="28" customFormat="1" ht="15.75" x14ac:dyDescent="0.2">
      <c r="A13" s="161">
        <v>1</v>
      </c>
      <c r="B13" s="141" t="s">
        <v>128</v>
      </c>
      <c r="C13" s="142">
        <v>2004</v>
      </c>
      <c r="D13" s="141" t="s">
        <v>81</v>
      </c>
      <c r="E13" s="141" t="s">
        <v>103</v>
      </c>
      <c r="F13" s="142" t="s">
        <v>80</v>
      </c>
      <c r="G13" s="144">
        <v>76</v>
      </c>
      <c r="H13" s="144">
        <v>86</v>
      </c>
      <c r="I13" s="145">
        <f t="shared" si="0"/>
        <v>162</v>
      </c>
    </row>
    <row r="14" spans="1:10" s="28" customFormat="1" ht="15.75" x14ac:dyDescent="0.2">
      <c r="A14" s="161">
        <v>2</v>
      </c>
      <c r="B14" s="141" t="s">
        <v>142</v>
      </c>
      <c r="C14" s="142">
        <v>2004</v>
      </c>
      <c r="D14" s="141" t="s">
        <v>133</v>
      </c>
      <c r="E14" s="141" t="s">
        <v>134</v>
      </c>
      <c r="F14" s="142" t="s">
        <v>80</v>
      </c>
      <c r="G14" s="144">
        <v>77</v>
      </c>
      <c r="H14" s="144">
        <v>74</v>
      </c>
      <c r="I14" s="145">
        <f t="shared" si="0"/>
        <v>151</v>
      </c>
    </row>
    <row r="15" spans="1:10" s="28" customFormat="1" ht="15.75" x14ac:dyDescent="0.2">
      <c r="A15" s="161">
        <v>3</v>
      </c>
      <c r="B15" s="141" t="s">
        <v>141</v>
      </c>
      <c r="C15" s="142">
        <v>2004</v>
      </c>
      <c r="D15" s="141" t="s">
        <v>133</v>
      </c>
      <c r="E15" s="141" t="s">
        <v>134</v>
      </c>
      <c r="F15" s="142" t="s">
        <v>80</v>
      </c>
      <c r="G15" s="144">
        <v>73</v>
      </c>
      <c r="H15" s="144">
        <v>72</v>
      </c>
      <c r="I15" s="145">
        <f t="shared" si="0"/>
        <v>145</v>
      </c>
    </row>
    <row r="16" spans="1:10" s="28" customFormat="1" ht="15.75" x14ac:dyDescent="0.2">
      <c r="A16" s="161">
        <v>4</v>
      </c>
      <c r="B16" s="51" t="s">
        <v>139</v>
      </c>
      <c r="C16" s="52">
        <v>2007</v>
      </c>
      <c r="D16" s="51" t="s">
        <v>133</v>
      </c>
      <c r="E16" s="53" t="s">
        <v>134</v>
      </c>
      <c r="F16" s="52" t="s">
        <v>80</v>
      </c>
      <c r="G16" s="48">
        <v>71</v>
      </c>
      <c r="H16" s="48">
        <v>67</v>
      </c>
      <c r="I16" s="49">
        <f t="shared" si="0"/>
        <v>138</v>
      </c>
    </row>
    <row r="17" spans="1:9" s="28" customFormat="1" ht="15.75" x14ac:dyDescent="0.2">
      <c r="A17" s="161">
        <v>5</v>
      </c>
      <c r="B17" s="56" t="s">
        <v>83</v>
      </c>
      <c r="C17" s="57">
        <v>2004</v>
      </c>
      <c r="D17" s="51" t="s">
        <v>81</v>
      </c>
      <c r="E17" s="63" t="s">
        <v>103</v>
      </c>
      <c r="F17" s="52" t="s">
        <v>80</v>
      </c>
      <c r="G17" s="48">
        <v>63</v>
      </c>
      <c r="H17" s="48">
        <v>57</v>
      </c>
      <c r="I17" s="49">
        <f t="shared" si="0"/>
        <v>120</v>
      </c>
    </row>
    <row r="18" spans="1:9" s="28" customFormat="1" ht="15.75" x14ac:dyDescent="0.2">
      <c r="A18" s="161">
        <v>6</v>
      </c>
      <c r="B18" s="51" t="s">
        <v>87</v>
      </c>
      <c r="C18" s="52">
        <v>2007</v>
      </c>
      <c r="D18" s="51" t="s">
        <v>81</v>
      </c>
      <c r="E18" s="53" t="s">
        <v>103</v>
      </c>
      <c r="F18" s="52" t="s">
        <v>80</v>
      </c>
      <c r="G18" s="48">
        <v>46</v>
      </c>
      <c r="H18" s="48">
        <v>62</v>
      </c>
      <c r="I18" s="49">
        <f t="shared" si="0"/>
        <v>108</v>
      </c>
    </row>
    <row r="19" spans="1:9" s="28" customFormat="1" ht="15.75" x14ac:dyDescent="0.2">
      <c r="A19" s="161">
        <v>7</v>
      </c>
      <c r="B19" s="51" t="s">
        <v>86</v>
      </c>
      <c r="C19" s="52">
        <v>2007</v>
      </c>
      <c r="D19" s="51" t="s">
        <v>81</v>
      </c>
      <c r="E19" s="53" t="s">
        <v>103</v>
      </c>
      <c r="F19" s="52" t="s">
        <v>80</v>
      </c>
      <c r="G19" s="48">
        <v>44</v>
      </c>
      <c r="H19" s="48">
        <v>52</v>
      </c>
      <c r="I19" s="49">
        <f t="shared" si="0"/>
        <v>96</v>
      </c>
    </row>
    <row r="20" spans="1:9" s="28" customFormat="1" ht="15.75" x14ac:dyDescent="0.2">
      <c r="A20" s="161">
        <v>8</v>
      </c>
      <c r="B20" s="51" t="s">
        <v>89</v>
      </c>
      <c r="C20" s="52">
        <v>2007</v>
      </c>
      <c r="D20" s="51" t="s">
        <v>81</v>
      </c>
      <c r="E20" s="56" t="s">
        <v>103</v>
      </c>
      <c r="F20" s="52" t="s">
        <v>80</v>
      </c>
      <c r="G20" s="48">
        <v>47</v>
      </c>
      <c r="H20" s="48">
        <v>47</v>
      </c>
      <c r="I20" s="49">
        <f t="shared" si="0"/>
        <v>94</v>
      </c>
    </row>
    <row r="21" spans="1:9" s="28" customFormat="1" ht="15.75" x14ac:dyDescent="0.2">
      <c r="A21" s="161">
        <v>9</v>
      </c>
      <c r="B21" s="51" t="s">
        <v>140</v>
      </c>
      <c r="C21" s="52">
        <v>2007</v>
      </c>
      <c r="D21" s="51" t="s">
        <v>133</v>
      </c>
      <c r="E21" s="51" t="s">
        <v>134</v>
      </c>
      <c r="F21" s="52" t="s">
        <v>80</v>
      </c>
      <c r="G21" s="48">
        <v>42</v>
      </c>
      <c r="H21" s="48">
        <v>50</v>
      </c>
      <c r="I21" s="49">
        <f t="shared" si="0"/>
        <v>92</v>
      </c>
    </row>
    <row r="22" spans="1:9" s="28" customFormat="1" ht="15.75" x14ac:dyDescent="0.2">
      <c r="A22" s="161">
        <v>10</v>
      </c>
      <c r="B22" s="56" t="s">
        <v>92</v>
      </c>
      <c r="C22" s="57">
        <v>2005</v>
      </c>
      <c r="D22" s="51" t="s">
        <v>81</v>
      </c>
      <c r="E22" s="56" t="s">
        <v>103</v>
      </c>
      <c r="F22" s="52" t="s">
        <v>80</v>
      </c>
      <c r="G22" s="48">
        <v>56</v>
      </c>
      <c r="H22" s="48">
        <v>32</v>
      </c>
      <c r="I22" s="49">
        <f t="shared" si="0"/>
        <v>88</v>
      </c>
    </row>
    <row r="23" spans="1:9" s="28" customFormat="1" ht="15.75" x14ac:dyDescent="0.2">
      <c r="A23" s="161">
        <v>11</v>
      </c>
      <c r="B23" s="51" t="s">
        <v>91</v>
      </c>
      <c r="C23" s="52">
        <v>2005</v>
      </c>
      <c r="D23" s="51" t="s">
        <v>81</v>
      </c>
      <c r="E23" s="56" t="s">
        <v>103</v>
      </c>
      <c r="F23" s="52" t="s">
        <v>80</v>
      </c>
      <c r="G23" s="48">
        <v>36</v>
      </c>
      <c r="H23" s="48">
        <v>51</v>
      </c>
      <c r="I23" s="49">
        <f t="shared" si="0"/>
        <v>87</v>
      </c>
    </row>
    <row r="24" spans="1:9" s="28" customFormat="1" ht="15.75" x14ac:dyDescent="0.2">
      <c r="A24" s="161">
        <v>12</v>
      </c>
      <c r="B24" s="51" t="s">
        <v>90</v>
      </c>
      <c r="C24" s="52">
        <v>2005</v>
      </c>
      <c r="D24" s="51" t="s">
        <v>81</v>
      </c>
      <c r="E24" s="56" t="s">
        <v>103</v>
      </c>
      <c r="F24" s="52" t="s">
        <v>80</v>
      </c>
      <c r="G24" s="48">
        <v>42</v>
      </c>
      <c r="H24" s="48">
        <v>38</v>
      </c>
      <c r="I24" s="49">
        <f t="shared" si="0"/>
        <v>80</v>
      </c>
    </row>
    <row r="25" spans="1:9" s="28" customFormat="1" ht="15.75" x14ac:dyDescent="0.2">
      <c r="A25" s="161">
        <v>13</v>
      </c>
      <c r="B25" s="51" t="s">
        <v>93</v>
      </c>
      <c r="C25" s="52">
        <v>2005</v>
      </c>
      <c r="D25" s="51" t="s">
        <v>81</v>
      </c>
      <c r="E25" s="51" t="s">
        <v>103</v>
      </c>
      <c r="F25" s="52" t="s">
        <v>80</v>
      </c>
      <c r="G25" s="48">
        <v>42</v>
      </c>
      <c r="H25" s="48">
        <v>36</v>
      </c>
      <c r="I25" s="49">
        <f t="shared" si="0"/>
        <v>78</v>
      </c>
    </row>
    <row r="26" spans="1:9" s="28" customFormat="1" ht="15.75" x14ac:dyDescent="0.2">
      <c r="A26" s="161">
        <v>14</v>
      </c>
      <c r="B26" s="51" t="s">
        <v>82</v>
      </c>
      <c r="C26" s="52">
        <v>2007</v>
      </c>
      <c r="D26" s="51" t="s">
        <v>81</v>
      </c>
      <c r="E26" s="53" t="s">
        <v>103</v>
      </c>
      <c r="F26" s="52" t="s">
        <v>80</v>
      </c>
      <c r="G26" s="48">
        <v>34</v>
      </c>
      <c r="H26" s="48">
        <v>43</v>
      </c>
      <c r="I26" s="49">
        <f t="shared" si="0"/>
        <v>77</v>
      </c>
    </row>
    <row r="27" spans="1:9" s="28" customFormat="1" ht="15.75" x14ac:dyDescent="0.2">
      <c r="A27" s="161">
        <v>15</v>
      </c>
      <c r="B27" s="51" t="s">
        <v>84</v>
      </c>
      <c r="C27" s="52">
        <v>2007</v>
      </c>
      <c r="D27" s="51" t="s">
        <v>81</v>
      </c>
      <c r="E27" s="53" t="s">
        <v>103</v>
      </c>
      <c r="F27" s="52" t="s">
        <v>80</v>
      </c>
      <c r="G27" s="48">
        <v>35</v>
      </c>
      <c r="H27" s="48">
        <v>42</v>
      </c>
      <c r="I27" s="49">
        <f t="shared" si="0"/>
        <v>77</v>
      </c>
    </row>
    <row r="28" spans="1:9" s="28" customFormat="1" ht="15.75" x14ac:dyDescent="0.2">
      <c r="A28" s="161">
        <v>16</v>
      </c>
      <c r="B28" s="51" t="s">
        <v>88</v>
      </c>
      <c r="C28" s="52">
        <v>2007</v>
      </c>
      <c r="D28" s="51" t="s">
        <v>81</v>
      </c>
      <c r="E28" s="56" t="s">
        <v>103</v>
      </c>
      <c r="F28" s="52" t="s">
        <v>80</v>
      </c>
      <c r="G28" s="48">
        <v>44</v>
      </c>
      <c r="H28" s="48">
        <v>33</v>
      </c>
      <c r="I28" s="49">
        <f t="shared" si="0"/>
        <v>77</v>
      </c>
    </row>
    <row r="29" spans="1:9" s="28" customFormat="1" ht="15.75" x14ac:dyDescent="0.2">
      <c r="A29" s="161">
        <v>17</v>
      </c>
      <c r="B29" s="51" t="s">
        <v>85</v>
      </c>
      <c r="C29" s="52">
        <v>2007</v>
      </c>
      <c r="D29" s="51" t="s">
        <v>81</v>
      </c>
      <c r="E29" s="53" t="s">
        <v>103</v>
      </c>
      <c r="F29" s="52" t="s">
        <v>80</v>
      </c>
      <c r="G29" s="48">
        <v>26</v>
      </c>
      <c r="H29" s="48">
        <v>34</v>
      </c>
      <c r="I29" s="49">
        <f t="shared" si="0"/>
        <v>60</v>
      </c>
    </row>
    <row r="30" spans="1:9" s="28" customFormat="1" ht="15.75" x14ac:dyDescent="0.2">
      <c r="A30" s="161">
        <v>18</v>
      </c>
      <c r="B30" s="51" t="s">
        <v>94</v>
      </c>
      <c r="C30" s="52">
        <v>2004</v>
      </c>
      <c r="D30" s="51" t="s">
        <v>81</v>
      </c>
      <c r="E30" s="51" t="s">
        <v>103</v>
      </c>
      <c r="F30" s="52" t="s">
        <v>80</v>
      </c>
      <c r="G30" s="48">
        <v>30</v>
      </c>
      <c r="H30" s="48">
        <v>24</v>
      </c>
      <c r="I30" s="49">
        <f t="shared" si="0"/>
        <v>54</v>
      </c>
    </row>
    <row r="31" spans="1:9" s="28" customFormat="1" ht="15.75" x14ac:dyDescent="0.2">
      <c r="A31" s="161">
        <v>19</v>
      </c>
      <c r="B31" s="51"/>
      <c r="C31" s="52"/>
      <c r="D31" s="53"/>
      <c r="E31" s="53"/>
      <c r="F31" s="52"/>
      <c r="G31" s="48"/>
      <c r="H31" s="48"/>
      <c r="I31" s="49">
        <f t="shared" si="0"/>
        <v>0</v>
      </c>
    </row>
    <row r="32" spans="1:9" s="28" customFormat="1" ht="15.75" x14ac:dyDescent="0.2">
      <c r="A32" s="161">
        <v>20</v>
      </c>
      <c r="B32" s="51"/>
      <c r="C32" s="52"/>
      <c r="D32" s="53"/>
      <c r="E32" s="53"/>
      <c r="F32" s="52"/>
      <c r="G32" s="48"/>
      <c r="H32" s="48"/>
      <c r="I32" s="49">
        <f t="shared" si="0"/>
        <v>0</v>
      </c>
    </row>
    <row r="33" spans="1:9" s="28" customFormat="1" ht="15.75" x14ac:dyDescent="0.2">
      <c r="A33" s="161">
        <v>21</v>
      </c>
      <c r="B33" s="51"/>
      <c r="C33" s="52"/>
      <c r="D33" s="51"/>
      <c r="E33" s="51"/>
      <c r="F33" s="52"/>
      <c r="G33" s="48"/>
      <c r="H33" s="48"/>
      <c r="I33" s="49">
        <f t="shared" si="0"/>
        <v>0</v>
      </c>
    </row>
    <row r="36" spans="1:9" ht="15.75" x14ac:dyDescent="0.2">
      <c r="A36" s="12" t="s">
        <v>51</v>
      </c>
    </row>
    <row r="37" spans="1:9" ht="15" customHeight="1" x14ac:dyDescent="0.2">
      <c r="A37" s="182" t="s">
        <v>6</v>
      </c>
      <c r="B37" s="188" t="s">
        <v>72</v>
      </c>
      <c r="C37" s="182" t="s">
        <v>0</v>
      </c>
      <c r="D37" s="190"/>
      <c r="E37" s="187" t="s">
        <v>1</v>
      </c>
      <c r="F37" s="182"/>
      <c r="G37" s="180">
        <v>1</v>
      </c>
      <c r="H37" s="180">
        <v>2</v>
      </c>
      <c r="I37" s="182" t="s">
        <v>5</v>
      </c>
    </row>
    <row r="38" spans="1:9" ht="15" customHeight="1" x14ac:dyDescent="0.2">
      <c r="A38" s="183"/>
      <c r="B38" s="189"/>
      <c r="C38" s="183"/>
      <c r="D38" s="181"/>
      <c r="E38" s="183"/>
      <c r="F38" s="194"/>
      <c r="G38" s="181"/>
      <c r="H38" s="181"/>
      <c r="I38" s="183"/>
    </row>
    <row r="39" spans="1:9" ht="15.75" x14ac:dyDescent="0.2">
      <c r="A39" s="29" t="s">
        <v>12</v>
      </c>
      <c r="B39" s="184" t="s">
        <v>80</v>
      </c>
      <c r="C39" s="185"/>
      <c r="D39" s="185"/>
      <c r="E39" s="186"/>
      <c r="F39" s="29"/>
      <c r="G39" s="36"/>
      <c r="H39" s="36"/>
      <c r="I39" s="108"/>
    </row>
    <row r="40" spans="1:9" ht="15.75" x14ac:dyDescent="0.2">
      <c r="A40" s="28"/>
      <c r="B40" s="51" t="s">
        <v>139</v>
      </c>
      <c r="C40" s="36">
        <v>2007</v>
      </c>
      <c r="D40" s="51" t="s">
        <v>133</v>
      </c>
      <c r="E40" s="53" t="s">
        <v>134</v>
      </c>
      <c r="F40" s="52" t="s">
        <v>80</v>
      </c>
      <c r="G40" s="48">
        <v>71</v>
      </c>
      <c r="H40" s="48">
        <v>67</v>
      </c>
      <c r="I40" s="108">
        <f t="shared" ref="I40:I42" si="1">SUM(G40:H40)</f>
        <v>138</v>
      </c>
    </row>
    <row r="41" spans="1:9" ht="15.75" x14ac:dyDescent="0.2">
      <c r="A41" s="28"/>
      <c r="B41" s="51" t="s">
        <v>141</v>
      </c>
      <c r="C41" s="36">
        <v>2004</v>
      </c>
      <c r="D41" s="51" t="s">
        <v>133</v>
      </c>
      <c r="E41" s="53" t="s">
        <v>134</v>
      </c>
      <c r="F41" s="52" t="s">
        <v>80</v>
      </c>
      <c r="G41" s="48">
        <v>73</v>
      </c>
      <c r="H41" s="48">
        <v>72</v>
      </c>
      <c r="I41" s="108">
        <f t="shared" si="1"/>
        <v>145</v>
      </c>
    </row>
    <row r="42" spans="1:9" ht="15.75" x14ac:dyDescent="0.2">
      <c r="A42" s="28"/>
      <c r="B42" s="51" t="s">
        <v>142</v>
      </c>
      <c r="C42" s="36">
        <v>2004</v>
      </c>
      <c r="D42" s="51" t="s">
        <v>133</v>
      </c>
      <c r="E42" s="53" t="s">
        <v>134</v>
      </c>
      <c r="F42" s="52" t="s">
        <v>80</v>
      </c>
      <c r="G42" s="48">
        <v>77</v>
      </c>
      <c r="H42" s="48">
        <v>74</v>
      </c>
      <c r="I42" s="108">
        <f t="shared" si="1"/>
        <v>151</v>
      </c>
    </row>
    <row r="43" spans="1:9" ht="15.75" x14ac:dyDescent="0.2">
      <c r="A43" s="28"/>
      <c r="B43" s="28"/>
      <c r="C43" s="28"/>
      <c r="D43" s="28"/>
      <c r="E43" s="28"/>
      <c r="F43" s="37"/>
      <c r="G43" s="28"/>
      <c r="H43" s="28"/>
      <c r="I43" s="108">
        <f>SUM(I40:I42)</f>
        <v>434</v>
      </c>
    </row>
    <row r="44" spans="1:9" ht="15.75" x14ac:dyDescent="0.2">
      <c r="A44" s="28"/>
      <c r="B44" s="28"/>
      <c r="C44" s="28"/>
      <c r="D44" s="28"/>
      <c r="E44" s="28"/>
      <c r="F44" s="37"/>
      <c r="G44" s="28"/>
      <c r="H44" s="28"/>
      <c r="I44" s="107"/>
    </row>
    <row r="45" spans="1:9" ht="15.75" x14ac:dyDescent="0.2">
      <c r="A45" s="29" t="s">
        <v>12</v>
      </c>
      <c r="B45" s="184" t="s">
        <v>145</v>
      </c>
      <c r="C45" s="185"/>
      <c r="D45" s="185"/>
      <c r="E45" s="186"/>
      <c r="F45" s="29"/>
      <c r="G45" s="36"/>
      <c r="H45" s="36"/>
      <c r="I45" s="108"/>
    </row>
    <row r="46" spans="1:9" ht="15.75" x14ac:dyDescent="0.2">
      <c r="A46" s="28"/>
      <c r="B46" s="51" t="s">
        <v>152</v>
      </c>
      <c r="C46" s="52">
        <v>2007</v>
      </c>
      <c r="D46" s="53" t="s">
        <v>118</v>
      </c>
      <c r="E46" s="53" t="s">
        <v>144</v>
      </c>
      <c r="F46" s="52" t="s">
        <v>145</v>
      </c>
      <c r="G46" s="48">
        <v>85</v>
      </c>
      <c r="H46" s="48">
        <v>92</v>
      </c>
      <c r="I46" s="108">
        <f t="shared" ref="I46:I48" si="2">SUM(G46:H46)</f>
        <v>177</v>
      </c>
    </row>
    <row r="47" spans="1:9" ht="15.75" x14ac:dyDescent="0.2">
      <c r="A47" s="28"/>
      <c r="B47" s="51" t="s">
        <v>153</v>
      </c>
      <c r="C47" s="52">
        <v>2004</v>
      </c>
      <c r="D47" s="53" t="s">
        <v>118</v>
      </c>
      <c r="E47" s="53" t="s">
        <v>144</v>
      </c>
      <c r="F47" s="52" t="s">
        <v>145</v>
      </c>
      <c r="G47" s="48">
        <v>77</v>
      </c>
      <c r="H47" s="48">
        <v>90</v>
      </c>
      <c r="I47" s="108">
        <f t="shared" si="2"/>
        <v>167</v>
      </c>
    </row>
    <row r="48" spans="1:9" ht="15.75" x14ac:dyDescent="0.2">
      <c r="A48" s="28"/>
      <c r="B48" s="135" t="s">
        <v>155</v>
      </c>
      <c r="C48" s="52">
        <v>2006</v>
      </c>
      <c r="D48" s="136" t="s">
        <v>118</v>
      </c>
      <c r="E48" s="53" t="s">
        <v>144</v>
      </c>
      <c r="F48" s="160" t="s">
        <v>145</v>
      </c>
      <c r="G48" s="48">
        <v>82</v>
      </c>
      <c r="H48" s="48">
        <v>86</v>
      </c>
      <c r="I48" s="108">
        <f t="shared" si="2"/>
        <v>168</v>
      </c>
    </row>
    <row r="49" spans="1:9" ht="15.75" x14ac:dyDescent="0.2">
      <c r="A49" s="28"/>
      <c r="B49" s="28"/>
      <c r="C49" s="28"/>
      <c r="D49" s="28"/>
      <c r="E49" s="28"/>
      <c r="F49" s="37"/>
      <c r="G49" s="28"/>
      <c r="H49" s="28"/>
      <c r="I49" s="108">
        <f>SUM(I46:I48)</f>
        <v>512</v>
      </c>
    </row>
    <row r="50" spans="1:9" ht="15.75" x14ac:dyDescent="0.2">
      <c r="A50" s="28"/>
      <c r="B50" s="28"/>
      <c r="C50" s="28"/>
      <c r="D50" s="28"/>
      <c r="E50" s="28"/>
      <c r="F50" s="37"/>
      <c r="G50" s="28"/>
      <c r="H50" s="28"/>
      <c r="I50" s="107"/>
    </row>
    <row r="51" spans="1:9" ht="15.75" x14ac:dyDescent="0.2">
      <c r="A51" s="29" t="s">
        <v>13</v>
      </c>
      <c r="B51" s="184" t="s">
        <v>80</v>
      </c>
      <c r="C51" s="185"/>
      <c r="D51" s="185"/>
      <c r="E51" s="186"/>
      <c r="F51" s="29"/>
      <c r="G51" s="36"/>
      <c r="H51" s="36"/>
      <c r="I51" s="108"/>
    </row>
    <row r="52" spans="1:9" ht="15.75" x14ac:dyDescent="0.2">
      <c r="A52" s="28"/>
      <c r="B52" s="51" t="s">
        <v>83</v>
      </c>
      <c r="C52" s="52">
        <v>2004</v>
      </c>
      <c r="D52" s="51" t="s">
        <v>81</v>
      </c>
      <c r="E52" s="51" t="s">
        <v>103</v>
      </c>
      <c r="F52" s="52" t="s">
        <v>80</v>
      </c>
      <c r="G52" s="48">
        <v>63</v>
      </c>
      <c r="H52" s="48">
        <v>57</v>
      </c>
      <c r="I52" s="108">
        <f t="shared" ref="I52:I54" si="3">SUM(G52:H52)</f>
        <v>120</v>
      </c>
    </row>
    <row r="53" spans="1:9" ht="15.75" x14ac:dyDescent="0.2">
      <c r="A53" s="28"/>
      <c r="B53" s="51" t="s">
        <v>87</v>
      </c>
      <c r="C53" s="52">
        <v>2007</v>
      </c>
      <c r="D53" s="51" t="s">
        <v>81</v>
      </c>
      <c r="E53" s="51" t="s">
        <v>103</v>
      </c>
      <c r="F53" s="52" t="s">
        <v>80</v>
      </c>
      <c r="G53" s="48">
        <v>46</v>
      </c>
      <c r="H53" s="48">
        <v>62</v>
      </c>
      <c r="I53" s="108">
        <f t="shared" si="3"/>
        <v>108</v>
      </c>
    </row>
    <row r="54" spans="1:9" ht="15.75" x14ac:dyDescent="0.2">
      <c r="A54" s="28"/>
      <c r="B54" s="51" t="s">
        <v>128</v>
      </c>
      <c r="C54" s="52">
        <v>2004</v>
      </c>
      <c r="D54" s="51" t="s">
        <v>81</v>
      </c>
      <c r="E54" s="51" t="s">
        <v>103</v>
      </c>
      <c r="F54" s="52" t="s">
        <v>80</v>
      </c>
      <c r="G54" s="48">
        <v>76</v>
      </c>
      <c r="H54" s="48">
        <v>86</v>
      </c>
      <c r="I54" s="108">
        <f t="shared" si="3"/>
        <v>162</v>
      </c>
    </row>
    <row r="55" spans="1:9" ht="15.75" x14ac:dyDescent="0.2">
      <c r="A55" s="28"/>
      <c r="B55" s="28"/>
      <c r="C55" s="28"/>
      <c r="D55" s="28"/>
      <c r="E55" s="28"/>
      <c r="F55" s="37"/>
      <c r="G55" s="28"/>
      <c r="H55" s="28"/>
      <c r="I55" s="108">
        <f>SUM(I52:I54)</f>
        <v>390</v>
      </c>
    </row>
    <row r="58" spans="1:9" ht="15.75" x14ac:dyDescent="0.2">
      <c r="A58" s="29" t="s">
        <v>14</v>
      </c>
      <c r="B58" s="184" t="s">
        <v>80</v>
      </c>
      <c r="C58" s="185"/>
      <c r="D58" s="185"/>
      <c r="E58" s="186"/>
      <c r="F58" s="29"/>
      <c r="G58" s="36"/>
      <c r="H58" s="36"/>
      <c r="I58" s="108"/>
    </row>
    <row r="59" spans="1:9" ht="15.75" x14ac:dyDescent="0.2">
      <c r="A59" s="28"/>
      <c r="B59" s="51" t="s">
        <v>86</v>
      </c>
      <c r="C59" s="52">
        <v>2007</v>
      </c>
      <c r="D59" s="51" t="s">
        <v>81</v>
      </c>
      <c r="E59" s="51" t="s">
        <v>103</v>
      </c>
      <c r="F59" s="52" t="s">
        <v>80</v>
      </c>
      <c r="G59" s="48">
        <v>44</v>
      </c>
      <c r="H59" s="48">
        <v>52</v>
      </c>
      <c r="I59" s="108">
        <f t="shared" ref="I59:I61" si="4">SUM(G59:H59)</f>
        <v>96</v>
      </c>
    </row>
    <row r="60" spans="1:9" ht="15.75" x14ac:dyDescent="0.2">
      <c r="A60" s="28"/>
      <c r="B60" s="51" t="s">
        <v>89</v>
      </c>
      <c r="C60" s="52">
        <v>2007</v>
      </c>
      <c r="D60" s="51" t="s">
        <v>81</v>
      </c>
      <c r="E60" s="51" t="s">
        <v>103</v>
      </c>
      <c r="F60" s="52" t="s">
        <v>80</v>
      </c>
      <c r="G60" s="48">
        <v>47</v>
      </c>
      <c r="H60" s="48">
        <v>47</v>
      </c>
      <c r="I60" s="108">
        <f t="shared" si="4"/>
        <v>94</v>
      </c>
    </row>
    <row r="61" spans="1:9" ht="15.75" x14ac:dyDescent="0.2">
      <c r="A61" s="28"/>
      <c r="B61" s="51" t="s">
        <v>91</v>
      </c>
      <c r="C61" s="52">
        <v>2005</v>
      </c>
      <c r="D61" s="51" t="s">
        <v>81</v>
      </c>
      <c r="E61" s="51" t="s">
        <v>103</v>
      </c>
      <c r="F61" s="52" t="s">
        <v>80</v>
      </c>
      <c r="G61" s="48">
        <v>36</v>
      </c>
      <c r="H61" s="48">
        <v>51</v>
      </c>
      <c r="I61" s="108">
        <f t="shared" si="4"/>
        <v>87</v>
      </c>
    </row>
    <row r="62" spans="1:9" ht="15.75" x14ac:dyDescent="0.2">
      <c r="A62" s="28"/>
      <c r="B62" s="28"/>
      <c r="C62" s="28"/>
      <c r="D62" s="28"/>
      <c r="E62" s="28"/>
      <c r="F62" s="37"/>
      <c r="G62" s="28"/>
      <c r="H62" s="28"/>
      <c r="I62" s="108">
        <f>SUM(I59:I61)</f>
        <v>277</v>
      </c>
    </row>
    <row r="64" spans="1:9" ht="15.75" x14ac:dyDescent="0.2">
      <c r="A64" s="29" t="s">
        <v>172</v>
      </c>
      <c r="B64" s="184"/>
      <c r="C64" s="185"/>
      <c r="D64" s="185"/>
      <c r="E64" s="186"/>
      <c r="F64" s="29"/>
      <c r="G64" s="36"/>
      <c r="H64" s="36"/>
      <c r="I64" s="108"/>
    </row>
    <row r="65" spans="1:9" ht="15.75" x14ac:dyDescent="0.2">
      <c r="A65" s="28"/>
      <c r="B65" s="51"/>
      <c r="C65" s="52"/>
      <c r="D65" s="51"/>
      <c r="E65" s="51"/>
      <c r="F65" s="52"/>
      <c r="G65" s="48"/>
      <c r="H65" s="48"/>
      <c r="I65" s="108">
        <f t="shared" ref="I65:I67" si="5">SUM(G65:H65)</f>
        <v>0</v>
      </c>
    </row>
    <row r="66" spans="1:9" ht="15.75" x14ac:dyDescent="0.2">
      <c r="A66" s="28"/>
      <c r="B66" s="51"/>
      <c r="C66" s="52"/>
      <c r="D66" s="51"/>
      <c r="E66" s="51"/>
      <c r="F66" s="52"/>
      <c r="G66" s="48"/>
      <c r="H66" s="48"/>
      <c r="I66" s="108">
        <f t="shared" si="5"/>
        <v>0</v>
      </c>
    </row>
    <row r="67" spans="1:9" ht="15.75" x14ac:dyDescent="0.2">
      <c r="A67" s="28"/>
      <c r="B67" s="51"/>
      <c r="C67" s="52"/>
      <c r="D67" s="51"/>
      <c r="E67" s="51"/>
      <c r="F67" s="52"/>
      <c r="G67" s="48"/>
      <c r="H67" s="48"/>
      <c r="I67" s="108">
        <f t="shared" si="5"/>
        <v>0</v>
      </c>
    </row>
    <row r="68" spans="1:9" ht="15.75" x14ac:dyDescent="0.2">
      <c r="A68" s="28"/>
      <c r="B68" s="28"/>
      <c r="C68" s="28"/>
      <c r="D68" s="28"/>
      <c r="E68" s="28"/>
      <c r="F68" s="37"/>
      <c r="G68" s="28"/>
      <c r="H68" s="28"/>
      <c r="I68" s="108">
        <f>SUM(I65:I67)</f>
        <v>0</v>
      </c>
    </row>
    <row r="71" spans="1:9" ht="15.75" x14ac:dyDescent="0.2">
      <c r="A71" s="29" t="s">
        <v>173</v>
      </c>
      <c r="B71" s="184"/>
      <c r="C71" s="185"/>
      <c r="D71" s="185"/>
      <c r="E71" s="186"/>
      <c r="F71" s="29"/>
      <c r="G71" s="36"/>
      <c r="H71" s="36"/>
      <c r="I71" s="108"/>
    </row>
    <row r="72" spans="1:9" ht="15.75" x14ac:dyDescent="0.2">
      <c r="A72" s="28"/>
      <c r="B72" s="51"/>
      <c r="C72" s="52"/>
      <c r="D72" s="53"/>
      <c r="E72" s="53"/>
      <c r="F72" s="52"/>
      <c r="G72" s="36"/>
      <c r="H72" s="36"/>
      <c r="I72" s="108">
        <f t="shared" ref="I72:I74" si="6">SUM(G72:H72)</f>
        <v>0</v>
      </c>
    </row>
    <row r="73" spans="1:9" ht="15.75" x14ac:dyDescent="0.2">
      <c r="A73" s="28"/>
      <c r="B73" s="51"/>
      <c r="C73" s="52"/>
      <c r="D73" s="53"/>
      <c r="E73" s="53"/>
      <c r="F73" s="52"/>
      <c r="G73" s="36"/>
      <c r="H73" s="36"/>
      <c r="I73" s="108">
        <f t="shared" si="6"/>
        <v>0</v>
      </c>
    </row>
    <row r="74" spans="1:9" ht="15.75" x14ac:dyDescent="0.2">
      <c r="A74" s="28"/>
      <c r="B74" s="51"/>
      <c r="C74" s="52"/>
      <c r="D74" s="53"/>
      <c r="E74" s="53"/>
      <c r="F74" s="52"/>
      <c r="G74" s="36"/>
      <c r="H74" s="36"/>
      <c r="I74" s="108">
        <f t="shared" si="6"/>
        <v>0</v>
      </c>
    </row>
    <row r="75" spans="1:9" ht="15.75" x14ac:dyDescent="0.2">
      <c r="A75" s="28"/>
      <c r="B75" s="28"/>
      <c r="C75" s="28"/>
      <c r="D75" s="28"/>
      <c r="E75" s="28"/>
      <c r="F75" s="37"/>
      <c r="G75" s="28"/>
      <c r="H75" s="28"/>
      <c r="I75" s="108">
        <f>SUM(I72:I74)</f>
        <v>0</v>
      </c>
    </row>
  </sheetData>
  <sortState xmlns:xlrd2="http://schemas.microsoft.com/office/spreadsheetml/2017/richdata2" ref="B3:I32">
    <sortCondition descending="1" ref="F3:F32"/>
    <sortCondition descending="1" ref="I3:I32"/>
  </sortState>
  <mergeCells count="15">
    <mergeCell ref="A37:A38"/>
    <mergeCell ref="B37:B38"/>
    <mergeCell ref="C37:C38"/>
    <mergeCell ref="D37:D38"/>
    <mergeCell ref="E37:E38"/>
    <mergeCell ref="I37:I38"/>
    <mergeCell ref="B39:E39"/>
    <mergeCell ref="B45:E45"/>
    <mergeCell ref="B51:E51"/>
    <mergeCell ref="F37:F38"/>
    <mergeCell ref="B58:E58"/>
    <mergeCell ref="B64:E64"/>
    <mergeCell ref="B71:E71"/>
    <mergeCell ref="G37:G38"/>
    <mergeCell ref="H37:H38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4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J49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20" sqref="C20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69.28515625" style="3" customWidth="1"/>
    <col min="6" max="6" width="16.140625" style="3" customWidth="1"/>
    <col min="7" max="8" width="6.7109375" style="5" customWidth="1"/>
    <col min="9" max="9" width="6.85546875" style="3" customWidth="1"/>
    <col min="10" max="10" width="8.140625" style="3" bestFit="1" customWidth="1"/>
    <col min="11" max="16384" width="9.140625" style="3"/>
  </cols>
  <sheetData>
    <row r="1" spans="1:10" ht="24.75" customHeight="1" x14ac:dyDescent="0.2">
      <c r="A1" s="12" t="s">
        <v>62</v>
      </c>
      <c r="C1" s="4"/>
      <c r="G1" s="9"/>
      <c r="H1" s="9"/>
      <c r="I1" s="2"/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2" t="s">
        <v>195</v>
      </c>
    </row>
    <row r="3" spans="1:10" s="28" customFormat="1" ht="15.75" x14ac:dyDescent="0.2">
      <c r="A3" s="29">
        <v>1</v>
      </c>
      <c r="B3" s="141" t="s">
        <v>112</v>
      </c>
      <c r="C3" s="142">
        <v>2009</v>
      </c>
      <c r="D3" s="146" t="s">
        <v>81</v>
      </c>
      <c r="E3" s="146" t="s">
        <v>113</v>
      </c>
      <c r="F3" s="143" t="s">
        <v>80</v>
      </c>
      <c r="G3" s="144">
        <v>95</v>
      </c>
      <c r="H3" s="144">
        <v>94</v>
      </c>
      <c r="I3" s="145">
        <f t="shared" ref="I3:I10" si="0">SUM(G3:H3)</f>
        <v>189</v>
      </c>
      <c r="J3" s="153">
        <v>7</v>
      </c>
    </row>
    <row r="4" spans="1:10" s="28" customFormat="1" ht="15.75" x14ac:dyDescent="0.2">
      <c r="A4" s="29">
        <v>2</v>
      </c>
      <c r="B4" s="141" t="s">
        <v>123</v>
      </c>
      <c r="C4" s="142">
        <v>2011</v>
      </c>
      <c r="D4" s="143" t="s">
        <v>81</v>
      </c>
      <c r="E4" s="143" t="s">
        <v>125</v>
      </c>
      <c r="F4" s="143" t="s">
        <v>80</v>
      </c>
      <c r="G4" s="144">
        <v>96</v>
      </c>
      <c r="H4" s="144">
        <v>93</v>
      </c>
      <c r="I4" s="145">
        <f t="shared" si="0"/>
        <v>189</v>
      </c>
      <c r="J4" s="153">
        <v>6</v>
      </c>
    </row>
    <row r="5" spans="1:10" s="28" customFormat="1" ht="15.75" x14ac:dyDescent="0.2">
      <c r="A5" s="29">
        <v>3</v>
      </c>
      <c r="B5" s="141" t="s">
        <v>179</v>
      </c>
      <c r="C5" s="142">
        <v>2009</v>
      </c>
      <c r="D5" s="143" t="s">
        <v>131</v>
      </c>
      <c r="E5" s="143" t="s">
        <v>180</v>
      </c>
      <c r="F5" s="143" t="s">
        <v>80</v>
      </c>
      <c r="G5" s="144">
        <v>93</v>
      </c>
      <c r="H5" s="144">
        <v>94</v>
      </c>
      <c r="I5" s="145">
        <f t="shared" si="0"/>
        <v>187</v>
      </c>
      <c r="J5" s="153"/>
    </row>
    <row r="6" spans="1:10" s="28" customFormat="1" ht="15.75" x14ac:dyDescent="0.2">
      <c r="A6" s="29">
        <v>4</v>
      </c>
      <c r="B6" s="51" t="s">
        <v>124</v>
      </c>
      <c r="C6" s="52">
        <v>2010</v>
      </c>
      <c r="D6" s="53" t="s">
        <v>81</v>
      </c>
      <c r="E6" s="53" t="s">
        <v>125</v>
      </c>
      <c r="F6" s="53" t="s">
        <v>80</v>
      </c>
      <c r="G6" s="48">
        <v>89</v>
      </c>
      <c r="H6" s="48">
        <v>90</v>
      </c>
      <c r="I6" s="49">
        <f t="shared" si="0"/>
        <v>179</v>
      </c>
    </row>
    <row r="7" spans="1:10" s="28" customFormat="1" ht="15.75" x14ac:dyDescent="0.2">
      <c r="A7" s="29">
        <v>5</v>
      </c>
      <c r="B7" s="51" t="s">
        <v>121</v>
      </c>
      <c r="C7" s="52">
        <v>2011</v>
      </c>
      <c r="D7" s="53" t="s">
        <v>81</v>
      </c>
      <c r="E7" s="53" t="s">
        <v>122</v>
      </c>
      <c r="F7" s="53" t="s">
        <v>80</v>
      </c>
      <c r="G7" s="48">
        <v>82</v>
      </c>
      <c r="H7" s="48">
        <v>77</v>
      </c>
      <c r="I7" s="49">
        <f t="shared" si="0"/>
        <v>159</v>
      </c>
    </row>
    <row r="8" spans="1:10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10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1">SUM(G11:H11)</f>
        <v>0</v>
      </c>
    </row>
    <row r="12" spans="1:10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1"/>
        <v>0</v>
      </c>
    </row>
    <row r="13" spans="1:10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1"/>
        <v>0</v>
      </c>
    </row>
    <row r="14" spans="1:10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1"/>
        <v>0</v>
      </c>
    </row>
    <row r="15" spans="1:10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1"/>
        <v>0</v>
      </c>
    </row>
    <row r="16" spans="1:10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1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1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1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1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1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1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1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1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1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1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1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1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65</v>
      </c>
    </row>
    <row r="31" spans="1:9" s="28" customFormat="1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9" s="28" customFormat="1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s="28" customFormat="1" ht="15.75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s="28" customFormat="1" ht="15.75" x14ac:dyDescent="0.2">
      <c r="B34" s="51"/>
      <c r="C34" s="36"/>
      <c r="D34" s="36"/>
      <c r="E34" s="36"/>
      <c r="F34" s="36"/>
      <c r="G34" s="36"/>
      <c r="H34" s="36"/>
      <c r="I34" s="108">
        <f t="shared" ref="I34:I36" si="2">SUM(G34:H34)</f>
        <v>0</v>
      </c>
    </row>
    <row r="35" spans="1:9" s="28" customFormat="1" ht="15.75" x14ac:dyDescent="0.2">
      <c r="B35" s="51"/>
      <c r="C35" s="36"/>
      <c r="D35" s="36"/>
      <c r="E35" s="36"/>
      <c r="F35" s="36"/>
      <c r="G35" s="36"/>
      <c r="H35" s="36"/>
      <c r="I35" s="108">
        <f t="shared" si="2"/>
        <v>0</v>
      </c>
    </row>
    <row r="36" spans="1:9" ht="15.75" x14ac:dyDescent="0.2">
      <c r="A36" s="28"/>
      <c r="B36" s="51"/>
      <c r="C36" s="36"/>
      <c r="D36" s="36"/>
      <c r="E36" s="36"/>
      <c r="F36" s="36"/>
      <c r="G36" s="36"/>
      <c r="H36" s="36"/>
      <c r="I36" s="108">
        <f t="shared" si="2"/>
        <v>0</v>
      </c>
    </row>
    <row r="37" spans="1:9" ht="15.75" x14ac:dyDescent="0.2">
      <c r="A37" s="133"/>
      <c r="B37" s="134"/>
      <c r="C37" s="133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84"/>
      <c r="C45" s="185"/>
      <c r="D45" s="185"/>
      <c r="E45" s="18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J10">
    <sortCondition descending="1" ref="I3:I10"/>
    <sortCondition descending="1" ref="J3:J10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  <pageSetUpPr fitToPage="1"/>
  </sheetPr>
  <dimension ref="A1:J49"/>
  <sheetViews>
    <sheetView zoomScale="110" zoomScaleNormal="11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0" sqref="E20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64.8554687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146" t="s">
        <v>117</v>
      </c>
      <c r="C3" s="147">
        <v>2007</v>
      </c>
      <c r="D3" s="141" t="s">
        <v>118</v>
      </c>
      <c r="E3" s="143" t="s">
        <v>119</v>
      </c>
      <c r="F3" s="143" t="s">
        <v>120</v>
      </c>
      <c r="G3" s="144">
        <v>89</v>
      </c>
      <c r="H3" s="144">
        <v>92</v>
      </c>
      <c r="I3" s="145">
        <f t="shared" ref="I3:I27" si="0">SUM(G3:H3)</f>
        <v>181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1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82" t="s">
        <v>6</v>
      </c>
      <c r="B31" s="188" t="s">
        <v>72</v>
      </c>
      <c r="C31" s="182" t="s">
        <v>0</v>
      </c>
      <c r="D31" s="190"/>
      <c r="E31" s="187" t="s">
        <v>1</v>
      </c>
      <c r="F31" s="187"/>
      <c r="G31" s="180">
        <v>1</v>
      </c>
      <c r="H31" s="180">
        <v>2</v>
      </c>
      <c r="I31" s="182" t="s">
        <v>5</v>
      </c>
    </row>
    <row r="32" spans="1:9" x14ac:dyDescent="0.2">
      <c r="A32" s="183"/>
      <c r="B32" s="189"/>
      <c r="C32" s="183"/>
      <c r="D32" s="181"/>
      <c r="E32" s="183"/>
      <c r="F32" s="183"/>
      <c r="G32" s="181"/>
      <c r="H32" s="181"/>
      <c r="I32" s="183"/>
    </row>
    <row r="33" spans="1:9" ht="15.75" x14ac:dyDescent="0.2">
      <c r="A33" s="29" t="s">
        <v>12</v>
      </c>
      <c r="B33" s="184"/>
      <c r="C33" s="185"/>
      <c r="D33" s="185"/>
      <c r="E33" s="18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84"/>
      <c r="C39" s="185"/>
      <c r="D39" s="185"/>
      <c r="E39" s="18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84"/>
      <c r="C45" s="185"/>
      <c r="D45" s="185"/>
      <c r="E45" s="18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7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12</vt:i4>
      </vt:variant>
    </vt:vector>
  </HeadingPairs>
  <TitlesOfParts>
    <vt:vector size="30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2022-11-17T16:55:31Z</cp:lastPrinted>
  <dcterms:created xsi:type="dcterms:W3CDTF">2006-10-31T14:53:25Z</dcterms:created>
  <dcterms:modified xsi:type="dcterms:W3CDTF">2022-12-02T06:14:51Z</dcterms:modified>
</cp:coreProperties>
</file>