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atike\Documents\Kéri Attila dokumentumok\honlaphoz\Ált és középIsk_2017\2023 áik\2023 Ált és közép isk vármegyei eredményjegyzékek\"/>
    </mc:Choice>
  </mc:AlternateContent>
  <xr:revisionPtr revIDLastSave="0" documentId="13_ncr:1_{245F738D-BFCC-4D19-8F44-0CDDD7BE3EB7}" xr6:coauthVersionLast="47" xr6:coauthVersionMax="47" xr10:uidLastSave="{00000000-0000-0000-0000-000000000000}"/>
  <bookViews>
    <workbookView xWindow="-98" yWindow="-98" windowWidth="21795" windowHeight="13695" tabRatio="949" xr2:uid="{00000000-000D-0000-FFFF-FFFF00000000}"/>
  </bookViews>
  <sheets>
    <sheet name="Fedlap" sheetId="14" r:id="rId1"/>
    <sheet name="Áik_nylpu_Fiú_20" sheetId="2" r:id="rId2"/>
    <sheet name="KI_nylpu_Fiú_20" sheetId="6" r:id="rId3"/>
    <sheet name="Áik_Zlpu_Fiú_20 " sheetId="21" r:id="rId4"/>
    <sheet name="Áik_nylpu_Leány_20" sheetId="26" r:id="rId5"/>
    <sheet name="KI_nylpu_Leány_20" sheetId="7" r:id="rId6"/>
    <sheet name="Áik_Zlpu_Leány_20" sheetId="22" r:id="rId7"/>
    <sheet name="Áik_Lpi_Fiú_20" sheetId="16" r:id="rId8"/>
    <sheet name="KI_Lpi_Fiú_20" sheetId="8" r:id="rId9"/>
    <sheet name="Áik_Lpi_Leány_20" sheetId="4" r:id="rId10"/>
    <sheet name="KI Lpi_Leány_20" sheetId="9" r:id="rId11"/>
    <sheet name="Oklevél(állóA4)egyéni" sheetId="17" r:id="rId12"/>
    <sheet name="Oklevél(állóA5)egyéni" sheetId="28" r:id="rId13"/>
    <sheet name="Oklevél(állóA4)csapat" sheetId="25" r:id="rId14"/>
    <sheet name="Oklevél(állóA5)csapat (2)" sheetId="27" r:id="rId15"/>
    <sheet name="Munka1" sheetId="18" r:id="rId16"/>
  </sheets>
  <definedNames>
    <definedName name="_xlnm._FilterDatabase" localSheetId="7" hidden="1">Áik_Lpi_Fiú_20!#REF!</definedName>
    <definedName name="_xlnm._FilterDatabase" localSheetId="9" hidden="1">Áik_Lpi_Leány_20!$A$2:$I$2</definedName>
    <definedName name="_xlnm._FilterDatabase" localSheetId="1" hidden="1">Áik_nylpu_Fiú_20!$A$2:$I$2</definedName>
    <definedName name="_xlnm._FilterDatabase" localSheetId="4" hidden="1">Áik_nylpu_Leány_20!$A$2:$I$2</definedName>
    <definedName name="_xlnm._FilterDatabase" localSheetId="3" hidden="1">'Áik_Zlpu_Fiú_20 '!$A$2:$I$2</definedName>
    <definedName name="_xlnm._FilterDatabase" localSheetId="6" hidden="1">Áik_Zlpu_Leány_20!#REF!</definedName>
    <definedName name="_xlnm._FilterDatabase" localSheetId="10" hidden="1">'KI Lpi_Leány_20'!$A$2:$J$2</definedName>
    <definedName name="_xlnm._FilterDatabase" localSheetId="8" hidden="1">KI_Lpi_Fiú_20!$A$2:$I$2</definedName>
    <definedName name="_xlnm._FilterDatabase" localSheetId="2" hidden="1">KI_nylpu_Fiú_20!$A$2:$I$2</definedName>
    <definedName name="_xlnm._FilterDatabase" localSheetId="5" hidden="1">KI_nylpu_Leány_20!$A$2:$I$2</definedName>
    <definedName name="Korcsoportok">Munka1!$F$1:$F$12</definedName>
    <definedName name="_xlnm.Print_Area" localSheetId="7">Áik_Lpi_Fiú_20!$A$1:$J$49</definedName>
    <definedName name="_xlnm.Print_Area" localSheetId="4">Áik_nylpu_Leány_20!$A$1:$J$49</definedName>
    <definedName name="_xlnm.Print_Area" localSheetId="3">'Áik_Zlpu_Fiú_20 '!$A$1:$J$49</definedName>
    <definedName name="_xlnm.Print_Area" localSheetId="6">Áik_Zlpu_Leány_20!$A$1:$J$49</definedName>
    <definedName name="_xlnm.Print_Area" localSheetId="10">'KI Lpi_Leány_20'!$A$1:$J$49</definedName>
    <definedName name="_xlnm.Print_Area" localSheetId="13">'Oklevél(állóA4)csapat'!$D$3:$S$211</definedName>
    <definedName name="_xlnm.Print_Area" localSheetId="11">'Oklevél(állóA4)egyéni'!$D$3:$S$211</definedName>
    <definedName name="_xlnm.Print_Area" localSheetId="14">'Oklevél(állóA5)csapat (2)'!$D$3:$S$211</definedName>
    <definedName name="_xlnm.Print_Area" localSheetId="12">'Oklevél(állóA5)egyéni'!$D$3:$S$211</definedName>
    <definedName name="Versenyszámok">Munka1!$A$1:$A$23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8" l="1"/>
  <c r="I3" i="22"/>
  <c r="I4" i="22"/>
  <c r="I5" i="22"/>
  <c r="I6" i="22"/>
  <c r="I3" i="7"/>
  <c r="I3" i="26"/>
  <c r="I4" i="26"/>
  <c r="I5" i="26"/>
  <c r="I6" i="26"/>
  <c r="I7" i="26"/>
  <c r="I8" i="26"/>
  <c r="I9" i="26"/>
  <c r="I10" i="26"/>
  <c r="I3" i="21"/>
  <c r="I4" i="21"/>
  <c r="I5" i="21"/>
  <c r="I3" i="6"/>
  <c r="I4" i="6"/>
  <c r="I5" i="6"/>
  <c r="I3" i="2"/>
  <c r="I4" i="2"/>
  <c r="I5" i="2"/>
  <c r="I6" i="2"/>
  <c r="I7" i="2"/>
  <c r="I8" i="2"/>
  <c r="I9" i="2"/>
  <c r="I10" i="2"/>
  <c r="I11" i="2"/>
  <c r="I12" i="2"/>
  <c r="H36" i="26"/>
  <c r="G36" i="26"/>
  <c r="I36" i="26" s="1"/>
  <c r="I35" i="26"/>
  <c r="I34" i="26"/>
  <c r="H10" i="26"/>
  <c r="G10" i="26"/>
  <c r="I3" i="9"/>
  <c r="I4" i="9"/>
  <c r="I3" i="4"/>
  <c r="I4" i="4"/>
  <c r="I5" i="4"/>
  <c r="I6" i="4"/>
  <c r="I7" i="4"/>
  <c r="H124" i="25"/>
  <c r="E124" i="25"/>
  <c r="H194" i="25"/>
  <c r="E194" i="25"/>
  <c r="H194" i="27"/>
  <c r="E194" i="27"/>
  <c r="H124" i="27"/>
  <c r="E124" i="27"/>
  <c r="H55" i="27"/>
  <c r="E55" i="27"/>
  <c r="H55" i="25"/>
  <c r="E55" i="25"/>
  <c r="H194" i="28"/>
  <c r="E194" i="28"/>
  <c r="H124" i="28"/>
  <c r="E124" i="28"/>
  <c r="H55" i="28"/>
  <c r="E55" i="28"/>
  <c r="E172" i="28"/>
  <c r="E172" i="25"/>
  <c r="E172" i="27"/>
  <c r="E102" i="27"/>
  <c r="E102" i="25"/>
  <c r="E102" i="28"/>
  <c r="E33" i="27"/>
  <c r="E33" i="25"/>
  <c r="E33" i="28"/>
  <c r="H194" i="17"/>
  <c r="E194" i="17"/>
  <c r="H124" i="17"/>
  <c r="E124" i="17"/>
  <c r="E102" i="17"/>
  <c r="E172" i="17"/>
  <c r="E33" i="17"/>
  <c r="E55" i="17"/>
  <c r="H55" i="17"/>
  <c r="I13" i="2"/>
  <c r="I14" i="2"/>
  <c r="E178" i="28" l="1"/>
  <c r="E175" i="28"/>
  <c r="F160" i="28"/>
  <c r="E108" i="28"/>
  <c r="E105" i="28"/>
  <c r="F90" i="28"/>
  <c r="E39" i="28"/>
  <c r="E36" i="28"/>
  <c r="F21" i="28"/>
  <c r="E178" i="27"/>
  <c r="E175" i="27"/>
  <c r="E160" i="27"/>
  <c r="E108" i="27"/>
  <c r="E105" i="27"/>
  <c r="E90" i="27"/>
  <c r="E39" i="27"/>
  <c r="E36" i="27"/>
  <c r="E21" i="27"/>
  <c r="F160" i="17" l="1"/>
  <c r="F90" i="17"/>
  <c r="E160" i="25"/>
  <c r="E90" i="25"/>
  <c r="F21" i="17"/>
  <c r="E21" i="25"/>
  <c r="I48" i="26" l="1"/>
  <c r="I47" i="26"/>
  <c r="I46" i="26"/>
  <c r="I42" i="26"/>
  <c r="I41" i="26"/>
  <c r="I40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J181" i="28"/>
  <c r="J111" i="28"/>
  <c r="J42" i="28"/>
  <c r="I37" i="26" l="1"/>
  <c r="I43" i="26"/>
  <c r="J181" i="17"/>
  <c r="J111" i="17"/>
  <c r="J42" i="17"/>
  <c r="I49" i="26"/>
  <c r="E178" i="25"/>
  <c r="E175" i="25"/>
  <c r="E108" i="25"/>
  <c r="E105" i="25"/>
  <c r="E39" i="25"/>
  <c r="E36" i="25"/>
  <c r="I48" i="9"/>
  <c r="I47" i="9"/>
  <c r="I46" i="9"/>
  <c r="I42" i="9"/>
  <c r="I41" i="9"/>
  <c r="I40" i="9"/>
  <c r="I36" i="9"/>
  <c r="I35" i="9"/>
  <c r="I34" i="9"/>
  <c r="I42" i="4"/>
  <c r="I41" i="4"/>
  <c r="I40" i="4"/>
  <c r="I36" i="4"/>
  <c r="I35" i="4"/>
  <c r="I34" i="4"/>
  <c r="I48" i="8"/>
  <c r="I47" i="8"/>
  <c r="I46" i="8"/>
  <c r="I42" i="8"/>
  <c r="I41" i="8"/>
  <c r="I40" i="8"/>
  <c r="I36" i="8"/>
  <c r="I35" i="8"/>
  <c r="I34" i="8"/>
  <c r="I48" i="16"/>
  <c r="I47" i="16"/>
  <c r="I46" i="16"/>
  <c r="I42" i="16"/>
  <c r="I41" i="16"/>
  <c r="I40" i="16"/>
  <c r="I36" i="16"/>
  <c r="I35" i="16"/>
  <c r="I34" i="16"/>
  <c r="I48" i="22"/>
  <c r="I47" i="22"/>
  <c r="I46" i="22"/>
  <c r="I42" i="22"/>
  <c r="I41" i="22"/>
  <c r="I40" i="22"/>
  <c r="I36" i="22"/>
  <c r="I35" i="22"/>
  <c r="I34" i="22"/>
  <c r="I48" i="7"/>
  <c r="I47" i="7"/>
  <c r="I46" i="7"/>
  <c r="I42" i="7"/>
  <c r="I41" i="7"/>
  <c r="I40" i="7"/>
  <c r="I36" i="7"/>
  <c r="I35" i="7"/>
  <c r="I34" i="7"/>
  <c r="I48" i="21"/>
  <c r="I47" i="21"/>
  <c r="I46" i="21"/>
  <c r="I42" i="21"/>
  <c r="I41" i="21"/>
  <c r="I40" i="21"/>
  <c r="I36" i="21"/>
  <c r="I35" i="21"/>
  <c r="I34" i="21"/>
  <c r="I48" i="6"/>
  <c r="I47" i="6"/>
  <c r="I46" i="6"/>
  <c r="I42" i="6"/>
  <c r="I41" i="6"/>
  <c r="I40" i="6"/>
  <c r="I36" i="6"/>
  <c r="I35" i="6"/>
  <c r="I34" i="6"/>
  <c r="I48" i="2"/>
  <c r="I47" i="2"/>
  <c r="I46" i="2"/>
  <c r="I42" i="2"/>
  <c r="I41" i="2"/>
  <c r="I40" i="2"/>
  <c r="I34" i="2"/>
  <c r="I35" i="2"/>
  <c r="I36" i="2"/>
  <c r="I24" i="2"/>
  <c r="I37" i="4" l="1"/>
  <c r="J181" i="25"/>
  <c r="J181" i="27"/>
  <c r="J111" i="25"/>
  <c r="J111" i="27"/>
  <c r="J42" i="25"/>
  <c r="J42" i="27"/>
  <c r="I49" i="9"/>
  <c r="I37" i="2"/>
  <c r="I49" i="2"/>
  <c r="I49" i="7"/>
  <c r="I37" i="8"/>
  <c r="I49" i="8"/>
  <c r="I37" i="7"/>
  <c r="I43" i="9"/>
  <c r="I43" i="6"/>
  <c r="I43" i="4"/>
  <c r="I43" i="8"/>
  <c r="I49" i="16"/>
  <c r="I43" i="16"/>
  <c r="I37" i="16"/>
  <c r="I49" i="22"/>
  <c r="I43" i="22"/>
  <c r="I37" i="22"/>
  <c r="I43" i="7"/>
  <c r="I49" i="21"/>
  <c r="I43" i="21"/>
  <c r="I37" i="21"/>
  <c r="I49" i="6"/>
  <c r="I37" i="6"/>
  <c r="I43" i="2"/>
  <c r="I37" i="9"/>
  <c r="E36" i="17"/>
  <c r="E178" i="17" l="1"/>
  <c r="E108" i="17"/>
  <c r="E39" i="17"/>
  <c r="E175" i="17"/>
  <c r="E105" i="17"/>
  <c r="I27" i="22" l="1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6" i="7" l="1"/>
  <c r="I12" i="7"/>
  <c r="I13" i="7"/>
  <c r="I14" i="7"/>
  <c r="I5" i="7" l="1"/>
  <c r="I8" i="7" l="1"/>
  <c r="I9" i="7"/>
  <c r="I11" i="7"/>
  <c r="I10" i="7"/>
  <c r="I7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4" i="7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5" i="9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6" i="16"/>
  <c r="I7" i="16"/>
  <c r="I3" i="16"/>
  <c r="I4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5" i="16"/>
  <c r="I9" i="6"/>
  <c r="I7" i="6"/>
  <c r="I8" i="6"/>
  <c r="I6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10" i="6"/>
  <c r="I15" i="2"/>
  <c r="I16" i="2"/>
  <c r="I17" i="2"/>
  <c r="I18" i="2"/>
  <c r="I19" i="2"/>
  <c r="I20" i="2"/>
  <c r="I21" i="2"/>
  <c r="I22" i="2"/>
  <c r="I23" i="2"/>
  <c r="I25" i="2"/>
  <c r="I26" i="2"/>
  <c r="I27" i="2"/>
</calcChain>
</file>

<file path=xl/sharedStrings.xml><?xml version="1.0" encoding="utf-8"?>
<sst xmlns="http://schemas.openxmlformats.org/spreadsheetml/2006/main" count="615" uniqueCount="158">
  <si>
    <t>Szül.</t>
  </si>
  <si>
    <t>Iskola</t>
  </si>
  <si>
    <t>Település</t>
  </si>
  <si>
    <t>Megye</t>
  </si>
  <si>
    <t>Versenyző</t>
  </si>
  <si>
    <t>Össz</t>
  </si>
  <si>
    <t>Ssz.</t>
  </si>
  <si>
    <t>EREDMÉNYEK</t>
  </si>
  <si>
    <t>Bajai Szakképzési Centrum Kalocsai Dózsa György Szakgimnáziuma, Szakközépiskolája és Kollégiuma</t>
  </si>
  <si>
    <t>Czuczu Cintia</t>
  </si>
  <si>
    <t>név</t>
  </si>
  <si>
    <t>I.</t>
  </si>
  <si>
    <t>II.</t>
  </si>
  <si>
    <t>III.</t>
  </si>
  <si>
    <t>1.</t>
  </si>
  <si>
    <t>2.</t>
  </si>
  <si>
    <t>3.</t>
  </si>
  <si>
    <t>EREDMÉNYJEGYZÉK</t>
  </si>
  <si>
    <t>Nyíltirányzékú Légpuska 20 lövéses - Fiú "általános iskolás" kategória - EGYÉNI</t>
  </si>
  <si>
    <t>Nyíltirányzékú Légpuska 20 lövéses - Fiú "középiskolás" kategória - EGYÉNI</t>
  </si>
  <si>
    <t>Nyíltirányzékú Légpuska 20 lövéses - Leány "általános iskolás" kategória - EGYÉNI</t>
  </si>
  <si>
    <t>Nyíltirányzékú Légpuska 20 lövéses - Leány "középiskolás" kategória - EGYÉNI</t>
  </si>
  <si>
    <t>Légpisztoly 20 lövéses - Fiú "általános iskolás" kategória - EGYÉNI</t>
  </si>
  <si>
    <t>Légpisztoly 20 lövéses - Fiú "középiskolás" kategória - EGYÉNI</t>
  </si>
  <si>
    <t>Légpisztoly 20 lövéses - Leány "általános iskolás" kategória - EGYÉNI</t>
  </si>
  <si>
    <t>Légpisztoly 20 lövéses - Leány "középiskolás" kategória - EGYÉNI</t>
  </si>
  <si>
    <t>Légpisztoly 20 lövéses - Fiú "középiskolás" kategória - CSAPAT</t>
  </si>
  <si>
    <t>LPU Fiú Ái 20</t>
  </si>
  <si>
    <t>LPU Fiú KI 20</t>
  </si>
  <si>
    <t>LPU Leány Ái 20</t>
  </si>
  <si>
    <t>LPU Leány KI 20</t>
  </si>
  <si>
    <t>LPI Fiú Ái 20</t>
  </si>
  <si>
    <t>LPI Fiú KI 20</t>
  </si>
  <si>
    <t>LPI Leány Ái 20</t>
  </si>
  <si>
    <t>LPI Leány KI 20</t>
  </si>
  <si>
    <t>OKLEVÉL</t>
  </si>
  <si>
    <t>Az Általános és Középiskolák</t>
  </si>
  <si>
    <t>középiskolás fiú</t>
  </si>
  <si>
    <t>általános iskolás leány</t>
  </si>
  <si>
    <t>középiskolás leány</t>
  </si>
  <si>
    <t>korcsoprtban</t>
  </si>
  <si>
    <t>légpuska 20 lövés</t>
  </si>
  <si>
    <t>légpisztoly 20 lövés</t>
  </si>
  <si>
    <t>versenyszámban</t>
  </si>
  <si>
    <t>részére</t>
  </si>
  <si>
    <t>köregység</t>
  </si>
  <si>
    <t>korcsoport</t>
  </si>
  <si>
    <t>versenyszám</t>
  </si>
  <si>
    <t xml:space="preserve">  köregységgel elért</t>
  </si>
  <si>
    <t xml:space="preserve">   helyezésért</t>
  </si>
  <si>
    <t>Nyíltirányzékú Légpuska 20 lövéses - Fiú "általános iskolás" kategória - CSAPAT</t>
  </si>
  <si>
    <t>Nyíltirányzékú Légpuska 20 lövéses - Fiú "középiskolás" kategória - CSAPAT</t>
  </si>
  <si>
    <t>Nyíltirányzékú Légpuska 20 lövéses - Leány "általános iskolás" kategória - CSAPAT</t>
  </si>
  <si>
    <t>Nyíltirányzékú Légpuska 20 lövéses - Leány "középiskolás" kategória - CSAPAT</t>
  </si>
  <si>
    <t>Légpisztoly 20 lövéses - Fiú "általános iskolás" kategória - CSAPAT</t>
  </si>
  <si>
    <t>Légpisztoly 20 lövéses - Leány "általános iskolás" kategória - CSAPAT</t>
  </si>
  <si>
    <t>Légpisztoly 20 lövéses - Leány "középiskolás" kategória - CSAPAT</t>
  </si>
  <si>
    <t>Barcsik Regina Éva</t>
  </si>
  <si>
    <t>Horváth Veronika</t>
  </si>
  <si>
    <t>ZLPU Fiú Ái 20</t>
  </si>
  <si>
    <t>ZLPU Fiú KI 20</t>
  </si>
  <si>
    <t>ZLPU Leány Ái 20</t>
  </si>
  <si>
    <t>ZLPU Leány KI 20</t>
  </si>
  <si>
    <t>általános iskolás fiú</t>
  </si>
  <si>
    <t>Zártirányzékú Légpuska 20 lövéses - Fiú "általános iskolás" kategória - EGYÉNI</t>
  </si>
  <si>
    <t>Zártirányzékú Légpuska 20 lövéses - Leány "általános iskolás" kategória - EGYÉNI</t>
  </si>
  <si>
    <t>Zártirányzékú Légpuska 20 lövéses - Fiú "általános iskolás" kategória - CSAPAT</t>
  </si>
  <si>
    <t>Zártirányzékú Légpuska 20 lövéses - Leány "általános iskolás" kategória - CSAPAT</t>
  </si>
  <si>
    <t xml:space="preserve"> </t>
  </si>
  <si>
    <t xml:space="preserve">ÁLTALÁNOS ÉS KÖZÉPISKOLÁSOK
légpuskás és légpisztolyos
</t>
  </si>
  <si>
    <t>Csapatnév           Versenyzők</t>
  </si>
  <si>
    <t>Csapatnév            Versenyzők</t>
  </si>
  <si>
    <t>csapata részére</t>
  </si>
  <si>
    <t xml:space="preserve">Helyszín: </t>
  </si>
  <si>
    <t xml:space="preserve">Megye: </t>
  </si>
  <si>
    <t xml:space="preserve">Időpont: </t>
  </si>
  <si>
    <t>főtitkár</t>
  </si>
  <si>
    <t>Megyei Bajnokságán</t>
  </si>
  <si>
    <t>elnök</t>
  </si>
  <si>
    <t>Pest Vármegyei bajnoksága</t>
  </si>
  <si>
    <t>Pest</t>
  </si>
  <si>
    <t>Gödöllő</t>
  </si>
  <si>
    <t>2023. december 01.</t>
  </si>
  <si>
    <t>Horváth Miron</t>
  </si>
  <si>
    <t>Pintér Ármin</t>
  </si>
  <si>
    <t>Mrena Dániel</t>
  </si>
  <si>
    <t>Kun Benedek</t>
  </si>
  <si>
    <t>Szentmiklóssy-Nyírő Nándor</t>
  </si>
  <si>
    <t>Mikhail-Tóth Zakaria</t>
  </si>
  <si>
    <t>Czifrik Dorián</t>
  </si>
  <si>
    <t>Czakó Patrik</t>
  </si>
  <si>
    <t>Bokor Dávid</t>
  </si>
  <si>
    <t>Szabó Levente</t>
  </si>
  <si>
    <t>Kósa Róbert Koppány</t>
  </si>
  <si>
    <t>Marianum Német Nemzetiségi Nyelvoktató Általános Iskola és Gimnázium Érd</t>
  </si>
  <si>
    <t>Aszódi Evangélikus Petőfi Gimnázium, Általános Iskola és Kollégium</t>
  </si>
  <si>
    <t>Százhalombattai Kőrösi Csoma Sándor Sportiskolai Általános Iskola</t>
  </si>
  <si>
    <t>Százhalombattai Arany János Általános Iskola és Gimnázium</t>
  </si>
  <si>
    <t>1. számú Általános Iskola Százhalombatta</t>
  </si>
  <si>
    <t>Érdi Vörösmarty Mihály Gimnázium</t>
  </si>
  <si>
    <t>Érdligeti Általános Iskola</t>
  </si>
  <si>
    <t>Gödöllői Török Ignác Gimnázium</t>
  </si>
  <si>
    <t>Széchenyi István Ált. Isk. Alsónémedi</t>
  </si>
  <si>
    <t>Lázár Leila</t>
  </si>
  <si>
    <t>Varga Tímea</t>
  </si>
  <si>
    <t>Karóczkai Hanna</t>
  </si>
  <si>
    <t>Árgyelán Virág</t>
  </si>
  <si>
    <t>Varga Viktória</t>
  </si>
  <si>
    <t>Csorba Cserne</t>
  </si>
  <si>
    <t>Érdi Bolyai János Általános Iskola</t>
  </si>
  <si>
    <t>Papp Zsófia</t>
  </si>
  <si>
    <t>Ritter Enikő</t>
  </si>
  <si>
    <t>Salamon András</t>
  </si>
  <si>
    <t>Semsei-Tóth Péter</t>
  </si>
  <si>
    <t>Érdi Szakképzési Centrum Százhalombattai Széchenyi István Technikum és Gimnázium</t>
  </si>
  <si>
    <t>Lengyel Levente</t>
  </si>
  <si>
    <t>Tatár Márk József</t>
  </si>
  <si>
    <t>Szabó József</t>
  </si>
  <si>
    <t>Békési András</t>
  </si>
  <si>
    <t>Dózsa Csaba</t>
  </si>
  <si>
    <t>Karóczkai Dávid</t>
  </si>
  <si>
    <t>Tóth Bulcsú</t>
  </si>
  <si>
    <t>Premontrei Szent Norbert Gimnázium, Egyházzenei Szakgimnázium, Alapfokú Művészeti Iskola és Kollégium</t>
  </si>
  <si>
    <t>Szent Imre Katolikus Általános Iskola és Óvoda</t>
  </si>
  <si>
    <t>Gödöllői Erkel Ferenc Általános Iskola</t>
  </si>
  <si>
    <t>Nagytarcsai Blaskovits Oszkár Általános Iskola</t>
  </si>
  <si>
    <t>Gödöllői Waldorf Általános Iskola és Alapfokú Művészeti Iskola</t>
  </si>
  <si>
    <t>Alsónémedi Széchenyi István Általános Iskola</t>
  </si>
  <si>
    <t>Varga Tímea Lilla</t>
  </si>
  <si>
    <t>Fórizs Viktória</t>
  </si>
  <si>
    <t>Pletyák Lotti</t>
  </si>
  <si>
    <t>Csorba Borka</t>
  </si>
  <si>
    <t>Csömöri Mátyás király Általános Iskola</t>
  </si>
  <si>
    <t>József Attila általános iskola, Szigetszentmiklós</t>
  </si>
  <si>
    <t>Hóka Lilianna</t>
  </si>
  <si>
    <t>Harangozó Imre Örs</t>
  </si>
  <si>
    <t>Rabecz Barnabás</t>
  </si>
  <si>
    <t>VSZC Petőfi Sándor Műszaki Technikum, Gimnázium és Kollégium Aszód</t>
  </si>
  <si>
    <t>Lengyel Ádám</t>
  </si>
  <si>
    <t>Merkl Milán</t>
  </si>
  <si>
    <t>Bányász Alex</t>
  </si>
  <si>
    <t>Premontrei Szent Norbert Gimnázium Egyházi Szakgimnázium, Alapfokú Művészeti Iskola és Kollégium</t>
  </si>
  <si>
    <t>Dévényi Kincső</t>
  </si>
  <si>
    <t>Árgyelán Patrícia</t>
  </si>
  <si>
    <t>Gombos Anna</t>
  </si>
  <si>
    <t>Gábor Dénes Óvoda, Általános Iskola, Gimnázium és Technikum</t>
  </si>
  <si>
    <t>Szadai Székely Bertalan Általános Iskola</t>
  </si>
  <si>
    <t>Gödöllői Református Líceum Gimnázium</t>
  </si>
  <si>
    <t>Nagytarcsa</t>
  </si>
  <si>
    <t>Százhalombatta</t>
  </si>
  <si>
    <t>Érd</t>
  </si>
  <si>
    <t>Alsónémedi</t>
  </si>
  <si>
    <t>Aszód</t>
  </si>
  <si>
    <t>Csömör</t>
  </si>
  <si>
    <t>Szigetszentmiklós</t>
  </si>
  <si>
    <t>Isaszeg</t>
  </si>
  <si>
    <t>Szada</t>
  </si>
  <si>
    <t>2023/24 tanévi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</si>
</sst>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 CE"/>
      <charset val="238"/>
    </font>
    <font>
      <b/>
      <sz val="10"/>
      <color indexed="12"/>
      <name val="Arial"/>
      <family val="2"/>
    </font>
    <font>
      <sz val="10"/>
      <color indexed="12"/>
      <name val="Verdana"/>
      <family val="2"/>
    </font>
    <font>
      <b/>
      <sz val="18"/>
      <color indexed="12"/>
      <name val="Arial"/>
      <family val="2"/>
    </font>
    <font>
      <sz val="18"/>
      <color indexed="12"/>
      <name val="Arial"/>
      <family val="2"/>
    </font>
    <font>
      <sz val="18"/>
      <color indexed="12"/>
      <name val="Arial CE"/>
      <charset val="238"/>
    </font>
    <font>
      <b/>
      <sz val="18"/>
      <color indexed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20"/>
      <color indexed="12"/>
      <name val="Arial"/>
      <family val="2"/>
    </font>
    <font>
      <sz val="11"/>
      <color indexed="8"/>
      <name val="Calibri"/>
      <family val="2"/>
      <charset val="238"/>
    </font>
    <font>
      <sz val="24"/>
      <name val="Monotype Corsiva"/>
      <family val="4"/>
      <charset val="238"/>
    </font>
    <font>
      <sz val="16"/>
      <name val="Monotype Corsiva"/>
      <family val="4"/>
      <charset val="238"/>
    </font>
    <font>
      <sz val="28"/>
      <name val="Monotype Corsiva"/>
      <family val="4"/>
      <charset val="238"/>
    </font>
    <font>
      <sz val="32"/>
      <name val="Monotype Corsiva"/>
      <family val="4"/>
      <charset val="238"/>
    </font>
    <font>
      <b/>
      <sz val="24"/>
      <color rgb="FFFF0000"/>
      <name val="Monotype Corsiva"/>
      <family val="4"/>
      <charset val="238"/>
    </font>
    <font>
      <b/>
      <sz val="10"/>
      <name val="Arial CE"/>
      <charset val="238"/>
    </font>
    <font>
      <b/>
      <sz val="20"/>
      <color indexed="12"/>
      <name val="Arial CE"/>
      <charset val="238"/>
    </font>
    <font>
      <sz val="22"/>
      <name val="Monotype Corsiva"/>
      <family val="4"/>
      <charset val="238"/>
    </font>
    <font>
      <sz val="38"/>
      <name val="Monotype Corsiva"/>
      <family val="4"/>
      <charset val="238"/>
    </font>
    <font>
      <sz val="26"/>
      <name val="Monotype Corsiva"/>
      <family val="4"/>
      <charset val="238"/>
    </font>
    <font>
      <sz val="24"/>
      <name val="Arial CE"/>
      <charset val="238"/>
    </font>
    <font>
      <sz val="18"/>
      <name val="Monotype Corsiva"/>
      <family val="4"/>
      <charset val="238"/>
    </font>
    <font>
      <sz val="28"/>
      <name val="Arial CE"/>
      <charset val="238"/>
    </font>
    <font>
      <sz val="52"/>
      <color rgb="FF000080"/>
      <name val="Monotype Corsiva"/>
      <family val="4"/>
      <charset val="238"/>
    </font>
    <font>
      <sz val="52"/>
      <color rgb="FF000080"/>
      <name val="Arial CE"/>
      <charset val="238"/>
    </font>
    <font>
      <sz val="38"/>
      <name val="Arial CE"/>
      <charset val="238"/>
    </font>
    <font>
      <b/>
      <sz val="48"/>
      <color rgb="FFFF0000"/>
      <name val="Monotype Corsiva"/>
      <family val="4"/>
      <charset val="238"/>
    </font>
    <font>
      <sz val="78"/>
      <color rgb="FF000080"/>
      <name val="Monotype Corsiva"/>
      <family val="4"/>
      <charset val="238"/>
    </font>
    <font>
      <sz val="14"/>
      <name val="Arial CE"/>
      <charset val="238"/>
    </font>
    <font>
      <sz val="28"/>
      <color rgb="FF000080"/>
      <name val="Monotype Corsiva"/>
      <family val="4"/>
      <charset val="238"/>
    </font>
    <font>
      <sz val="11"/>
      <color rgb="FF222222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0" fillId="0" borderId="0"/>
    <xf numFmtId="0" fontId="17" fillId="0" borderId="0"/>
    <xf numFmtId="0" fontId="1" fillId="0" borderId="0"/>
  </cellStyleXfs>
  <cellXfs count="145">
    <xf numFmtId="0" fontId="0" fillId="0" borderId="0" xfId="0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/>
    <xf numFmtId="0" fontId="21" fillId="0" borderId="0" xfId="0" applyFont="1" applyAlignment="1">
      <alignment horizontal="right" vertical="center"/>
    </xf>
    <xf numFmtId="0" fontId="0" fillId="4" borderId="3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6" fillId="0" borderId="0" xfId="0" applyFont="1"/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horizontal="right" vertical="center"/>
    </xf>
    <xf numFmtId="0" fontId="39" fillId="5" borderId="7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3" fillId="0" borderId="0" xfId="0" applyFont="1"/>
    <xf numFmtId="0" fontId="31" fillId="0" borderId="0" xfId="0" applyFont="1"/>
    <xf numFmtId="0" fontId="21" fillId="0" borderId="0" xfId="0" applyFont="1"/>
    <xf numFmtId="0" fontId="19" fillId="0" borderId="0" xfId="0" applyFont="1"/>
    <xf numFmtId="0" fontId="19" fillId="0" borderId="1" xfId="0" applyFont="1" applyBorder="1"/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9" fillId="0" borderId="0" xfId="0" applyFont="1"/>
    <xf numFmtId="0" fontId="36" fillId="0" borderId="0" xfId="0" applyFont="1"/>
    <xf numFmtId="0" fontId="29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5" fillId="0" borderId="0" xfId="0" applyFont="1"/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2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3" fillId="0" borderId="0" xfId="0" applyFont="1"/>
    <xf numFmtId="0" fontId="0" fillId="6" borderId="1" xfId="0" applyFill="1" applyBorder="1"/>
    <xf numFmtId="0" fontId="41" fillId="0" borderId="1" xfId="0" applyFont="1" applyBorder="1" applyAlignment="1">
      <alignment vertical="center" wrapText="1"/>
    </xf>
    <xf numFmtId="0" fontId="42" fillId="0" borderId="1" xfId="0" applyFont="1" applyBorder="1"/>
    <xf numFmtId="0" fontId="41" fillId="6" borderId="1" xfId="0" applyFont="1" applyFill="1" applyBorder="1" applyAlignment="1">
      <alignment vertical="center" wrapText="1"/>
    </xf>
    <xf numFmtId="0" fontId="0" fillId="7" borderId="1" xfId="0" applyFill="1" applyBorder="1"/>
    <xf numFmtId="0" fontId="0" fillId="7" borderId="15" xfId="0" applyFill="1" applyBorder="1"/>
    <xf numFmtId="0" fontId="42" fillId="7" borderId="1" xfId="0" applyFont="1" applyFill="1" applyBorder="1"/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42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/>
    <xf numFmtId="0" fontId="1" fillId="0" borderId="1" xfId="0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Normál" xfId="0" builtinId="0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7</xdr:row>
      <xdr:rowOff>19050</xdr:rowOff>
    </xdr:from>
    <xdr:to>
      <xdr:col>6</xdr:col>
      <xdr:colOff>514350</xdr:colOff>
      <xdr:row>20</xdr:row>
      <xdr:rowOff>123825</xdr:rowOff>
    </xdr:to>
    <xdr:pic>
      <xdr:nvPicPr>
        <xdr:cNvPr id="1549" name="Picture 2" descr="HOME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86075"/>
          <a:ext cx="18954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workbookViewId="0">
      <selection activeCell="A4" sqref="A4:J4"/>
    </sheetView>
  </sheetViews>
  <sheetFormatPr defaultColWidth="9.1328125" defaultRowHeight="13.15" x14ac:dyDescent="0.4"/>
  <cols>
    <col min="1" max="1" width="9.1328125" style="20"/>
    <col min="2" max="2" width="9.1328125" style="21"/>
    <col min="3" max="3" width="4.59765625" style="21" customWidth="1"/>
    <col min="4" max="4" width="4.59765625" style="20" customWidth="1"/>
    <col min="5" max="5" width="11.59765625" style="21" customWidth="1"/>
    <col min="6" max="7" width="9.1328125" style="21"/>
    <col min="8" max="9" width="9.1328125" style="20"/>
    <col min="10" max="10" width="9.1328125" style="22"/>
    <col min="11" max="16384" width="9.1328125" style="21"/>
  </cols>
  <sheetData>
    <row r="1" spans="1:10" ht="25.15" x14ac:dyDescent="0.7">
      <c r="A1" s="89" t="s">
        <v>17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24" customFormat="1" ht="12" customHeight="1" x14ac:dyDescent="0.6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s="24" customFormat="1" ht="22.5" x14ac:dyDescent="0.6">
      <c r="A3" s="90" t="s">
        <v>157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24" customFormat="1" ht="115.5" customHeight="1" x14ac:dyDescent="0.55000000000000004">
      <c r="A4" s="91" t="s">
        <v>69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24" customFormat="1" ht="22.5" x14ac:dyDescent="0.6">
      <c r="A5" s="90" t="s">
        <v>79</v>
      </c>
      <c r="B5" s="90"/>
      <c r="C5" s="90"/>
      <c r="D5" s="90"/>
      <c r="E5" s="90"/>
      <c r="F5" s="95"/>
      <c r="G5" s="95"/>
      <c r="H5" s="95"/>
      <c r="I5" s="95"/>
      <c r="J5" s="95"/>
    </row>
    <row r="20" spans="1:21" s="18" customFormat="1" ht="17.649999999999999" x14ac:dyDescent="0.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21" s="24" customFormat="1" ht="12.75" customHeight="1" x14ac:dyDescent="0.7">
      <c r="A21" s="94"/>
      <c r="B21" s="94"/>
      <c r="C21" s="94"/>
      <c r="D21" s="94"/>
      <c r="E21" s="94"/>
      <c r="F21" s="94"/>
      <c r="G21" s="94"/>
      <c r="H21" s="94"/>
      <c r="I21" s="94"/>
      <c r="J21" s="94"/>
    </row>
    <row r="22" spans="1:21" s="26" customFormat="1" ht="12.75" customHeight="1" x14ac:dyDescent="0.6">
      <c r="A22" s="25"/>
      <c r="D22" s="25"/>
      <c r="H22" s="25"/>
      <c r="I22" s="25"/>
      <c r="J22" s="27"/>
    </row>
    <row r="23" spans="1:21" s="24" customFormat="1" ht="12.75" customHeight="1" x14ac:dyDescent="0.6">
      <c r="A23" s="90"/>
      <c r="B23" s="90"/>
      <c r="C23" s="90"/>
      <c r="D23" s="90"/>
      <c r="E23" s="90"/>
      <c r="F23" s="90"/>
      <c r="G23" s="90"/>
      <c r="H23" s="90"/>
      <c r="I23" s="90"/>
      <c r="J23" s="90"/>
    </row>
    <row r="24" spans="1:21" s="26" customFormat="1" ht="12.75" customHeight="1" x14ac:dyDescent="0.6">
      <c r="A24" s="25"/>
      <c r="D24" s="25"/>
      <c r="H24" s="25"/>
      <c r="I24" s="25"/>
      <c r="J24" s="27"/>
    </row>
    <row r="25" spans="1:21" s="26" customFormat="1" ht="12.75" customHeight="1" x14ac:dyDescent="0.6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21" ht="12.75" customHeight="1" x14ac:dyDescent="0.4"/>
    <row r="27" spans="1:21" s="26" customFormat="1" ht="18" customHeight="1" x14ac:dyDescent="0.6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21" s="18" customFormat="1" ht="26.25" customHeight="1" x14ac:dyDescent="0.7">
      <c r="A28" s="83"/>
      <c r="B28" s="87" t="s">
        <v>74</v>
      </c>
      <c r="C28" s="87"/>
      <c r="D28" s="87"/>
      <c r="E28" s="88" t="s">
        <v>80</v>
      </c>
      <c r="H28"/>
      <c r="I28"/>
      <c r="J28" s="19"/>
      <c r="L28" s="83"/>
      <c r="M28" s="83"/>
      <c r="N28" s="83"/>
      <c r="O28" s="83"/>
      <c r="P28" s="83"/>
      <c r="Q28" s="83"/>
      <c r="R28"/>
      <c r="S28" s="83"/>
      <c r="T28" s="83"/>
      <c r="U28"/>
    </row>
    <row r="29" spans="1:21" ht="22.15" x14ac:dyDescent="0.55000000000000004">
      <c r="A29" s="66"/>
      <c r="B29" s="66"/>
      <c r="C29" s="66"/>
      <c r="D29" s="66"/>
      <c r="E29" s="66"/>
    </row>
    <row r="30" spans="1:21" ht="25.15" x14ac:dyDescent="0.7">
      <c r="A30" s="81"/>
      <c r="B30" s="27" t="s">
        <v>73</v>
      </c>
      <c r="C30" s="27"/>
      <c r="D30" s="27"/>
      <c r="E30" s="88" t="s">
        <v>81</v>
      </c>
      <c r="H30" s="81"/>
      <c r="L30" s="81"/>
      <c r="M30" s="81"/>
      <c r="N30" s="81"/>
      <c r="O30" s="81"/>
      <c r="P30" s="81"/>
      <c r="Q30" s="81"/>
      <c r="R30" s="81"/>
      <c r="S30" s="81"/>
      <c r="T30" s="81"/>
    </row>
    <row r="31" spans="1:21" ht="22.15" x14ac:dyDescent="0.55000000000000004">
      <c r="A31" s="66"/>
      <c r="B31" s="66"/>
      <c r="C31" s="66"/>
      <c r="D31" s="66"/>
      <c r="E31" s="66"/>
    </row>
    <row r="32" spans="1:21" ht="25.15" x14ac:dyDescent="0.7">
      <c r="A32" s="82"/>
      <c r="B32" s="68" t="s">
        <v>75</v>
      </c>
      <c r="C32" s="68"/>
      <c r="D32" s="68"/>
      <c r="E32" s="88" t="s">
        <v>82</v>
      </c>
      <c r="H32"/>
      <c r="L32" s="82"/>
      <c r="M32" s="82"/>
      <c r="N32" s="82"/>
      <c r="O32" s="82"/>
      <c r="P32" s="82"/>
      <c r="Q32" s="82"/>
      <c r="R32" s="82"/>
      <c r="S32" s="82"/>
      <c r="T32" s="82"/>
    </row>
    <row r="33" spans="1:15" x14ac:dyDescent="0.4">
      <c r="A33" s="67"/>
      <c r="B33" s="67"/>
      <c r="C33" s="67"/>
      <c r="D33" s="67"/>
      <c r="E33" s="67"/>
    </row>
    <row r="34" spans="1:15" ht="22.5" x14ac:dyDescent="0.6">
      <c r="A34" s="68"/>
      <c r="B34" s="68"/>
      <c r="C34" s="68"/>
      <c r="D34" s="68"/>
      <c r="E34" s="68" t="s">
        <v>7</v>
      </c>
      <c r="L34" s="68"/>
      <c r="O34" s="68"/>
    </row>
    <row r="47" spans="1:15" x14ac:dyDescent="0.4">
      <c r="H47" s="23"/>
    </row>
    <row r="48" spans="1:15" x14ac:dyDescent="0.4">
      <c r="H48" s="21"/>
    </row>
    <row r="49" spans="8:8" x14ac:dyDescent="0.4">
      <c r="H49" s="21"/>
    </row>
    <row r="50" spans="8:8" x14ac:dyDescent="0.4">
      <c r="H50" s="21"/>
    </row>
    <row r="51" spans="8:8" x14ac:dyDescent="0.4">
      <c r="H51" s="21"/>
    </row>
  </sheetData>
  <mergeCells count="8">
    <mergeCell ref="A1:J1"/>
    <mergeCell ref="A3:J3"/>
    <mergeCell ref="A4:J4"/>
    <mergeCell ref="A27:J27"/>
    <mergeCell ref="A21:J21"/>
    <mergeCell ref="A25:J25"/>
    <mergeCell ref="A23:J23"/>
    <mergeCell ref="A5:J5"/>
  </mergeCells>
  <phoneticPr fontId="0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5"/>
  </sheetPr>
  <dimension ref="A1:I44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D8" sqref="D8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bestFit="1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3" bestFit="1" customWidth="1"/>
    <col min="10" max="16384" width="9.1328125" style="3"/>
  </cols>
  <sheetData>
    <row r="1" spans="1:9" ht="24.75" customHeight="1" x14ac:dyDescent="0.35">
      <c r="A1" s="12" t="s">
        <v>24</v>
      </c>
    </row>
    <row r="2" spans="1:9" s="2" customFormat="1" x14ac:dyDescent="0.4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9" x14ac:dyDescent="0.35">
      <c r="A3" s="28">
        <v>1</v>
      </c>
      <c r="B3" s="129" t="s">
        <v>103</v>
      </c>
      <c r="C3" s="51">
        <v>2010</v>
      </c>
      <c r="D3" s="33" t="s">
        <v>149</v>
      </c>
      <c r="E3" s="131" t="s">
        <v>98</v>
      </c>
      <c r="F3" s="33" t="s">
        <v>80</v>
      </c>
      <c r="G3" s="31">
        <v>78</v>
      </c>
      <c r="H3" s="31">
        <v>85</v>
      </c>
      <c r="I3" s="30">
        <f t="shared" ref="I3:I7" si="0">SUM(G3:H3)</f>
        <v>163</v>
      </c>
    </row>
    <row r="4" spans="1:9" x14ac:dyDescent="0.35">
      <c r="A4" s="28">
        <v>2</v>
      </c>
      <c r="B4" s="129" t="s">
        <v>104</v>
      </c>
      <c r="C4" s="51">
        <v>2010</v>
      </c>
      <c r="D4" s="33" t="s">
        <v>150</v>
      </c>
      <c r="E4" s="131" t="s">
        <v>94</v>
      </c>
      <c r="F4" s="33" t="s">
        <v>80</v>
      </c>
      <c r="G4" s="31">
        <v>65</v>
      </c>
      <c r="H4" s="31">
        <v>72</v>
      </c>
      <c r="I4" s="30">
        <f t="shared" si="0"/>
        <v>137</v>
      </c>
    </row>
    <row r="5" spans="1:9" x14ac:dyDescent="0.35">
      <c r="A5" s="28">
        <v>3</v>
      </c>
      <c r="B5" s="129" t="s">
        <v>105</v>
      </c>
      <c r="C5" s="51">
        <v>2010</v>
      </c>
      <c r="D5" s="33" t="s">
        <v>150</v>
      </c>
      <c r="E5" s="131" t="s">
        <v>109</v>
      </c>
      <c r="F5" s="33" t="s">
        <v>80</v>
      </c>
      <c r="G5" s="31">
        <v>62</v>
      </c>
      <c r="H5" s="31">
        <v>71</v>
      </c>
      <c r="I5" s="30">
        <f t="shared" si="0"/>
        <v>133</v>
      </c>
    </row>
    <row r="6" spans="1:9" x14ac:dyDescent="0.35">
      <c r="A6" s="28">
        <v>4</v>
      </c>
      <c r="B6" s="51" t="s">
        <v>106</v>
      </c>
      <c r="C6" s="51">
        <v>2010</v>
      </c>
      <c r="D6" s="33" t="s">
        <v>149</v>
      </c>
      <c r="E6" s="131" t="s">
        <v>97</v>
      </c>
      <c r="F6" s="33" t="s">
        <v>80</v>
      </c>
      <c r="G6" s="31">
        <v>66</v>
      </c>
      <c r="H6" s="31">
        <v>58</v>
      </c>
      <c r="I6" s="30">
        <f t="shared" si="0"/>
        <v>124</v>
      </c>
    </row>
    <row r="7" spans="1:9" x14ac:dyDescent="0.35">
      <c r="A7" s="28">
        <v>5</v>
      </c>
      <c r="B7" s="51" t="s">
        <v>107</v>
      </c>
      <c r="C7" s="51">
        <v>2013</v>
      </c>
      <c r="D7" s="33" t="s">
        <v>150</v>
      </c>
      <c r="E7" s="131" t="s">
        <v>94</v>
      </c>
      <c r="F7" s="33" t="s">
        <v>80</v>
      </c>
      <c r="G7" s="31">
        <v>59</v>
      </c>
      <c r="H7" s="31">
        <v>49</v>
      </c>
      <c r="I7" s="30">
        <f t="shared" si="0"/>
        <v>108</v>
      </c>
    </row>
    <row r="8" spans="1:9" x14ac:dyDescent="0.35">
      <c r="A8" s="28">
        <v>6</v>
      </c>
      <c r="B8" s="51" t="s">
        <v>108</v>
      </c>
      <c r="C8" s="51">
        <v>2013</v>
      </c>
      <c r="D8" s="33" t="s">
        <v>149</v>
      </c>
      <c r="E8" s="131" t="s">
        <v>97</v>
      </c>
      <c r="F8" s="33" t="s">
        <v>80</v>
      </c>
      <c r="G8" s="29"/>
      <c r="H8" s="29"/>
      <c r="I8" s="30">
        <f t="shared" ref="I6:I27" si="1">SUM(G8:H8)</f>
        <v>0</v>
      </c>
    </row>
    <row r="9" spans="1:9" x14ac:dyDescent="0.35">
      <c r="A9" s="28">
        <v>7</v>
      </c>
      <c r="B9" s="32"/>
      <c r="C9" s="31"/>
      <c r="D9" s="33"/>
      <c r="E9" s="33"/>
      <c r="F9" s="33"/>
      <c r="G9" s="29"/>
      <c r="H9" s="29"/>
      <c r="I9" s="30">
        <f t="shared" si="1"/>
        <v>0</v>
      </c>
    </row>
    <row r="10" spans="1:9" x14ac:dyDescent="0.35">
      <c r="A10" s="28">
        <v>8</v>
      </c>
      <c r="B10" s="32"/>
      <c r="C10" s="31"/>
      <c r="D10" s="33"/>
      <c r="E10" s="33"/>
      <c r="F10" s="33"/>
      <c r="G10" s="29"/>
      <c r="H10" s="29"/>
      <c r="I10" s="30">
        <f t="shared" si="1"/>
        <v>0</v>
      </c>
    </row>
    <row r="11" spans="1:9" x14ac:dyDescent="0.35">
      <c r="A11" s="28">
        <v>9</v>
      </c>
      <c r="B11" s="32"/>
      <c r="C11" s="31"/>
      <c r="D11" s="33"/>
      <c r="E11" s="33"/>
      <c r="F11" s="33"/>
      <c r="G11" s="29"/>
      <c r="H11" s="29"/>
      <c r="I11" s="30">
        <f t="shared" si="1"/>
        <v>0</v>
      </c>
    </row>
    <row r="12" spans="1:9" x14ac:dyDescent="0.35">
      <c r="A12" s="28">
        <v>10</v>
      </c>
      <c r="B12" s="32"/>
      <c r="C12" s="31"/>
      <c r="D12" s="33"/>
      <c r="E12" s="33"/>
      <c r="F12" s="33"/>
      <c r="G12" s="29"/>
      <c r="H12" s="29"/>
      <c r="I12" s="30">
        <f t="shared" si="1"/>
        <v>0</v>
      </c>
    </row>
    <row r="13" spans="1:9" x14ac:dyDescent="0.35">
      <c r="A13" s="28">
        <v>11</v>
      </c>
      <c r="B13" s="32"/>
      <c r="C13" s="31"/>
      <c r="D13" s="33"/>
      <c r="E13" s="33"/>
      <c r="F13" s="33"/>
      <c r="G13" s="29"/>
      <c r="H13" s="29"/>
      <c r="I13" s="30">
        <f t="shared" si="1"/>
        <v>0</v>
      </c>
    </row>
    <row r="14" spans="1:9" x14ac:dyDescent="0.35">
      <c r="A14" s="28">
        <v>12</v>
      </c>
      <c r="B14" s="32"/>
      <c r="C14" s="31"/>
      <c r="D14" s="33"/>
      <c r="E14" s="33"/>
      <c r="F14" s="33"/>
      <c r="G14" s="29"/>
      <c r="H14" s="29"/>
      <c r="I14" s="30">
        <f t="shared" si="1"/>
        <v>0</v>
      </c>
    </row>
    <row r="15" spans="1:9" x14ac:dyDescent="0.35">
      <c r="A15" s="28">
        <v>13</v>
      </c>
      <c r="B15" s="32"/>
      <c r="C15" s="31"/>
      <c r="D15" s="33"/>
      <c r="E15" s="33"/>
      <c r="F15" s="33"/>
      <c r="G15" s="29"/>
      <c r="H15" s="29"/>
      <c r="I15" s="30">
        <f t="shared" si="1"/>
        <v>0</v>
      </c>
    </row>
    <row r="16" spans="1:9" x14ac:dyDescent="0.35">
      <c r="A16" s="28">
        <v>14</v>
      </c>
      <c r="B16" s="32"/>
      <c r="C16" s="31"/>
      <c r="D16" s="33"/>
      <c r="E16" s="33"/>
      <c r="F16" s="33"/>
      <c r="G16" s="29"/>
      <c r="H16" s="29"/>
      <c r="I16" s="30">
        <f t="shared" si="1"/>
        <v>0</v>
      </c>
    </row>
    <row r="17" spans="1:9" x14ac:dyDescent="0.35">
      <c r="A17" s="28">
        <v>15</v>
      </c>
      <c r="B17" s="32"/>
      <c r="C17" s="31"/>
      <c r="D17" s="33"/>
      <c r="E17" s="33"/>
      <c r="F17" s="33"/>
      <c r="G17" s="29"/>
      <c r="H17" s="29"/>
      <c r="I17" s="30">
        <f t="shared" si="1"/>
        <v>0</v>
      </c>
    </row>
    <row r="18" spans="1:9" x14ac:dyDescent="0.35">
      <c r="A18" s="28">
        <v>16</v>
      </c>
      <c r="B18" s="32"/>
      <c r="C18" s="31"/>
      <c r="D18" s="33"/>
      <c r="E18" s="33"/>
      <c r="F18" s="33"/>
      <c r="G18" s="29"/>
      <c r="H18" s="29"/>
      <c r="I18" s="30">
        <f t="shared" si="1"/>
        <v>0</v>
      </c>
    </row>
    <row r="19" spans="1:9" x14ac:dyDescent="0.35">
      <c r="A19" s="28">
        <v>17</v>
      </c>
      <c r="B19" s="32"/>
      <c r="C19" s="31"/>
      <c r="D19" s="33"/>
      <c r="E19" s="33"/>
      <c r="F19" s="33"/>
      <c r="G19" s="29"/>
      <c r="H19" s="29"/>
      <c r="I19" s="30">
        <f t="shared" si="1"/>
        <v>0</v>
      </c>
    </row>
    <row r="20" spans="1:9" x14ac:dyDescent="0.35">
      <c r="A20" s="28">
        <v>18</v>
      </c>
      <c r="B20" s="32"/>
      <c r="C20" s="31"/>
      <c r="D20" s="33"/>
      <c r="E20" s="33"/>
      <c r="F20" s="33"/>
      <c r="G20" s="29"/>
      <c r="H20" s="29"/>
      <c r="I20" s="30">
        <f t="shared" si="1"/>
        <v>0</v>
      </c>
    </row>
    <row r="21" spans="1:9" x14ac:dyDescent="0.35">
      <c r="A21" s="28">
        <v>19</v>
      </c>
      <c r="B21" s="32"/>
      <c r="C21" s="31"/>
      <c r="D21" s="33"/>
      <c r="E21" s="33"/>
      <c r="F21" s="33"/>
      <c r="G21" s="29"/>
      <c r="H21" s="29"/>
      <c r="I21" s="30">
        <f t="shared" si="1"/>
        <v>0</v>
      </c>
    </row>
    <row r="22" spans="1:9" x14ac:dyDescent="0.35">
      <c r="A22" s="28">
        <v>20</v>
      </c>
      <c r="B22" s="32"/>
      <c r="C22" s="31"/>
      <c r="D22" s="33"/>
      <c r="E22" s="33"/>
      <c r="F22" s="33"/>
      <c r="G22" s="29"/>
      <c r="H22" s="29"/>
      <c r="I22" s="30">
        <f t="shared" si="1"/>
        <v>0</v>
      </c>
    </row>
    <row r="23" spans="1:9" x14ac:dyDescent="0.35">
      <c r="A23" s="28">
        <v>21</v>
      </c>
      <c r="B23" s="32"/>
      <c r="C23" s="31"/>
      <c r="D23" s="33"/>
      <c r="E23" s="33"/>
      <c r="F23" s="33"/>
      <c r="G23" s="29"/>
      <c r="H23" s="29"/>
      <c r="I23" s="30">
        <f t="shared" si="1"/>
        <v>0</v>
      </c>
    </row>
    <row r="24" spans="1:9" x14ac:dyDescent="0.35">
      <c r="A24" s="28">
        <v>22</v>
      </c>
      <c r="B24" s="32"/>
      <c r="C24" s="31"/>
      <c r="D24" s="33"/>
      <c r="E24" s="33"/>
      <c r="F24" s="33"/>
      <c r="G24" s="29"/>
      <c r="H24" s="29"/>
      <c r="I24" s="30">
        <f t="shared" si="1"/>
        <v>0</v>
      </c>
    </row>
    <row r="25" spans="1:9" x14ac:dyDescent="0.35">
      <c r="A25" s="28">
        <v>23</v>
      </c>
      <c r="B25" s="32"/>
      <c r="C25" s="31"/>
      <c r="D25" s="33"/>
      <c r="E25" s="33"/>
      <c r="F25" s="33"/>
      <c r="G25" s="29"/>
      <c r="H25" s="29"/>
      <c r="I25" s="30">
        <f t="shared" si="1"/>
        <v>0</v>
      </c>
    </row>
    <row r="26" spans="1:9" x14ac:dyDescent="0.35">
      <c r="A26" s="28">
        <v>24</v>
      </c>
      <c r="B26" s="32"/>
      <c r="C26" s="31"/>
      <c r="D26" s="33"/>
      <c r="E26" s="33"/>
      <c r="F26" s="33"/>
      <c r="G26" s="29"/>
      <c r="H26" s="29"/>
      <c r="I26" s="30">
        <f t="shared" si="1"/>
        <v>0</v>
      </c>
    </row>
    <row r="27" spans="1:9" x14ac:dyDescent="0.35">
      <c r="A27" s="28">
        <v>25</v>
      </c>
      <c r="B27" s="32"/>
      <c r="C27" s="31"/>
      <c r="D27" s="33"/>
      <c r="E27" s="33"/>
      <c r="F27" s="33"/>
      <c r="G27" s="29"/>
      <c r="H27" s="29"/>
      <c r="I27" s="30">
        <f t="shared" si="1"/>
        <v>0</v>
      </c>
    </row>
    <row r="30" spans="1:9" x14ac:dyDescent="0.35">
      <c r="A30" s="12" t="s">
        <v>55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2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2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2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3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3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3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</sheetData>
  <sortState xmlns:xlrd2="http://schemas.microsoft.com/office/spreadsheetml/2017/richdata2" ref="B3:I5">
    <sortCondition descending="1" ref="I3:I5"/>
  </sortState>
  <mergeCells count="11"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  <mergeCell ref="F31:F32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5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F4" sqref="F4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customWidth="1"/>
    <col min="5" max="5" width="100.265625" style="3" customWidth="1"/>
    <col min="6" max="6" width="16.1328125" style="3" customWidth="1"/>
    <col min="7" max="8" width="6.73046875" style="4" customWidth="1"/>
    <col min="9" max="9" width="6.73046875" style="3" customWidth="1"/>
    <col min="10" max="10" width="9.1328125" style="9"/>
    <col min="11" max="16384" width="9.1328125" style="3"/>
  </cols>
  <sheetData>
    <row r="1" spans="1:10" ht="24.75" customHeight="1" x14ac:dyDescent="0.35">
      <c r="A1" s="12" t="s">
        <v>25</v>
      </c>
    </row>
    <row r="2" spans="1:10" s="2" customFormat="1" x14ac:dyDescent="0.3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3">
        <v>1</v>
      </c>
      <c r="H2" s="13">
        <v>2</v>
      </c>
      <c r="I2" s="13" t="s">
        <v>5</v>
      </c>
      <c r="J2" s="17"/>
    </row>
    <row r="3" spans="1:10" x14ac:dyDescent="0.35">
      <c r="A3" s="28">
        <v>1</v>
      </c>
      <c r="B3" s="132" t="s">
        <v>110</v>
      </c>
      <c r="C3" s="51">
        <v>2007</v>
      </c>
      <c r="D3" s="33" t="s">
        <v>81</v>
      </c>
      <c r="E3" s="131" t="s">
        <v>101</v>
      </c>
      <c r="F3" s="33" t="s">
        <v>80</v>
      </c>
      <c r="G3" s="31">
        <v>90</v>
      </c>
      <c r="H3" s="31">
        <v>85</v>
      </c>
      <c r="I3" s="30">
        <f t="shared" ref="I3:I4" si="0">SUM(G3:H3)</f>
        <v>175</v>
      </c>
    </row>
    <row r="4" spans="1:10" x14ac:dyDescent="0.35">
      <c r="A4" s="28">
        <v>2</v>
      </c>
      <c r="B4" s="129" t="s">
        <v>111</v>
      </c>
      <c r="C4" s="51">
        <v>2007</v>
      </c>
      <c r="D4" s="33" t="s">
        <v>150</v>
      </c>
      <c r="E4" s="131" t="s">
        <v>99</v>
      </c>
      <c r="F4" s="33" t="s">
        <v>80</v>
      </c>
      <c r="G4" s="31">
        <v>76</v>
      </c>
      <c r="H4" s="31">
        <v>85</v>
      </c>
      <c r="I4" s="30">
        <f t="shared" si="0"/>
        <v>161</v>
      </c>
    </row>
    <row r="5" spans="1:10" x14ac:dyDescent="0.35">
      <c r="A5" s="28">
        <v>3</v>
      </c>
      <c r="B5" s="37"/>
      <c r="C5" s="36"/>
      <c r="D5" s="56"/>
      <c r="E5" s="57"/>
      <c r="F5" s="33"/>
      <c r="G5" s="28"/>
      <c r="H5" s="28"/>
      <c r="I5" s="30">
        <f>SUM(G5:H5)</f>
        <v>0</v>
      </c>
    </row>
    <row r="6" spans="1:10" x14ac:dyDescent="0.35">
      <c r="A6" s="28">
        <v>4</v>
      </c>
      <c r="B6" s="35"/>
      <c r="C6" s="36"/>
      <c r="D6" s="37"/>
      <c r="E6" s="52"/>
      <c r="F6" s="33"/>
      <c r="G6" s="28"/>
      <c r="H6" s="28"/>
      <c r="I6" s="30">
        <f t="shared" ref="I6:I27" si="1">SUM(G6:H6)</f>
        <v>0</v>
      </c>
    </row>
    <row r="7" spans="1:10" x14ac:dyDescent="0.35">
      <c r="A7" s="28">
        <v>5</v>
      </c>
      <c r="B7" s="35"/>
      <c r="C7" s="36"/>
      <c r="D7" s="37"/>
      <c r="E7" s="52"/>
      <c r="F7" s="33"/>
      <c r="G7" s="28"/>
      <c r="H7" s="28"/>
      <c r="I7" s="30">
        <f t="shared" si="1"/>
        <v>0</v>
      </c>
    </row>
    <row r="8" spans="1:10" x14ac:dyDescent="0.35">
      <c r="A8" s="28">
        <v>6</v>
      </c>
      <c r="B8" s="35"/>
      <c r="C8" s="36"/>
      <c r="D8" s="37"/>
      <c r="E8" s="52"/>
      <c r="F8" s="33"/>
      <c r="G8" s="28"/>
      <c r="H8" s="28"/>
      <c r="I8" s="30">
        <f t="shared" si="1"/>
        <v>0</v>
      </c>
    </row>
    <row r="9" spans="1:10" x14ac:dyDescent="0.35">
      <c r="A9" s="28">
        <v>7</v>
      </c>
      <c r="B9" s="35"/>
      <c r="C9" s="36"/>
      <c r="D9" s="37"/>
      <c r="E9" s="52"/>
      <c r="F9" s="33"/>
      <c r="G9" s="28"/>
      <c r="H9" s="28"/>
      <c r="I9" s="30">
        <f t="shared" si="1"/>
        <v>0</v>
      </c>
    </row>
    <row r="10" spans="1:10" x14ac:dyDescent="0.35">
      <c r="A10" s="28">
        <v>8</v>
      </c>
      <c r="B10" s="35"/>
      <c r="C10" s="36"/>
      <c r="D10" s="37"/>
      <c r="E10" s="52"/>
      <c r="F10" s="33"/>
      <c r="G10" s="28"/>
      <c r="H10" s="28"/>
      <c r="I10" s="30">
        <f t="shared" si="1"/>
        <v>0</v>
      </c>
    </row>
    <row r="11" spans="1:10" x14ac:dyDescent="0.35">
      <c r="A11" s="28">
        <v>9</v>
      </c>
      <c r="B11" s="35"/>
      <c r="C11" s="36"/>
      <c r="D11" s="37"/>
      <c r="E11" s="52"/>
      <c r="F11" s="33"/>
      <c r="G11" s="28"/>
      <c r="H11" s="28"/>
      <c r="I11" s="30">
        <f t="shared" si="1"/>
        <v>0</v>
      </c>
    </row>
    <row r="12" spans="1:10" x14ac:dyDescent="0.35">
      <c r="A12" s="28">
        <v>10</v>
      </c>
      <c r="B12" s="35"/>
      <c r="C12" s="36"/>
      <c r="D12" s="37"/>
      <c r="E12" s="52"/>
      <c r="F12" s="33"/>
      <c r="G12" s="28"/>
      <c r="H12" s="28"/>
      <c r="I12" s="30">
        <f t="shared" si="1"/>
        <v>0</v>
      </c>
    </row>
    <row r="13" spans="1:10" x14ac:dyDescent="0.35">
      <c r="A13" s="28">
        <v>11</v>
      </c>
      <c r="B13" s="35"/>
      <c r="C13" s="36"/>
      <c r="D13" s="37"/>
      <c r="E13" s="52"/>
      <c r="F13" s="33"/>
      <c r="G13" s="28"/>
      <c r="H13" s="28"/>
      <c r="I13" s="30">
        <f t="shared" si="1"/>
        <v>0</v>
      </c>
    </row>
    <row r="14" spans="1:10" x14ac:dyDescent="0.35">
      <c r="A14" s="28">
        <v>12</v>
      </c>
      <c r="B14" s="35"/>
      <c r="C14" s="36"/>
      <c r="D14" s="37"/>
      <c r="E14" s="52"/>
      <c r="F14" s="33"/>
      <c r="G14" s="28"/>
      <c r="H14" s="28"/>
      <c r="I14" s="30">
        <f t="shared" si="1"/>
        <v>0</v>
      </c>
    </row>
    <row r="15" spans="1:10" x14ac:dyDescent="0.35">
      <c r="A15" s="28">
        <v>13</v>
      </c>
      <c r="B15" s="35"/>
      <c r="C15" s="36"/>
      <c r="D15" s="37"/>
      <c r="E15" s="52"/>
      <c r="F15" s="33"/>
      <c r="G15" s="28"/>
      <c r="H15" s="28"/>
      <c r="I15" s="30">
        <f t="shared" si="1"/>
        <v>0</v>
      </c>
    </row>
    <row r="16" spans="1:10" x14ac:dyDescent="0.35">
      <c r="A16" s="28">
        <v>14</v>
      </c>
      <c r="B16" s="35"/>
      <c r="C16" s="36"/>
      <c r="D16" s="37"/>
      <c r="E16" s="52"/>
      <c r="F16" s="33"/>
      <c r="G16" s="28"/>
      <c r="H16" s="28"/>
      <c r="I16" s="30">
        <f t="shared" si="1"/>
        <v>0</v>
      </c>
    </row>
    <row r="17" spans="1:9" x14ac:dyDescent="0.35">
      <c r="A17" s="28">
        <v>15</v>
      </c>
      <c r="B17" s="35"/>
      <c r="C17" s="36"/>
      <c r="D17" s="37"/>
      <c r="E17" s="52"/>
      <c r="F17" s="33"/>
      <c r="G17" s="28"/>
      <c r="H17" s="28"/>
      <c r="I17" s="30">
        <f t="shared" si="1"/>
        <v>0</v>
      </c>
    </row>
    <row r="18" spans="1:9" x14ac:dyDescent="0.35">
      <c r="A18" s="28">
        <v>16</v>
      </c>
      <c r="B18" s="35"/>
      <c r="C18" s="36"/>
      <c r="D18" s="37"/>
      <c r="E18" s="52"/>
      <c r="F18" s="33"/>
      <c r="G18" s="28"/>
      <c r="H18" s="28"/>
      <c r="I18" s="30">
        <f t="shared" si="1"/>
        <v>0</v>
      </c>
    </row>
    <row r="19" spans="1:9" x14ac:dyDescent="0.35">
      <c r="A19" s="28">
        <v>17</v>
      </c>
      <c r="B19" s="35"/>
      <c r="C19" s="36"/>
      <c r="D19" s="37"/>
      <c r="E19" s="52"/>
      <c r="F19" s="33"/>
      <c r="G19" s="28"/>
      <c r="H19" s="28"/>
      <c r="I19" s="30">
        <f t="shared" si="1"/>
        <v>0</v>
      </c>
    </row>
    <row r="20" spans="1:9" x14ac:dyDescent="0.35">
      <c r="A20" s="28">
        <v>18</v>
      </c>
      <c r="B20" s="35"/>
      <c r="C20" s="36"/>
      <c r="D20" s="37"/>
      <c r="E20" s="52"/>
      <c r="F20" s="33"/>
      <c r="G20" s="28"/>
      <c r="H20" s="28"/>
      <c r="I20" s="30">
        <f t="shared" si="1"/>
        <v>0</v>
      </c>
    </row>
    <row r="21" spans="1:9" x14ac:dyDescent="0.35">
      <c r="A21" s="28">
        <v>19</v>
      </c>
      <c r="B21" s="35"/>
      <c r="C21" s="36"/>
      <c r="D21" s="37"/>
      <c r="E21" s="52"/>
      <c r="F21" s="33"/>
      <c r="G21" s="28"/>
      <c r="H21" s="28"/>
      <c r="I21" s="30">
        <f t="shared" si="1"/>
        <v>0</v>
      </c>
    </row>
    <row r="22" spans="1:9" x14ac:dyDescent="0.35">
      <c r="A22" s="28">
        <v>20</v>
      </c>
      <c r="B22" s="39"/>
      <c r="C22" s="40"/>
      <c r="D22" s="41"/>
      <c r="E22" s="53"/>
      <c r="F22" s="33"/>
      <c r="G22" s="38"/>
      <c r="H22" s="38"/>
      <c r="I22" s="30">
        <f t="shared" si="1"/>
        <v>0</v>
      </c>
    </row>
    <row r="23" spans="1:9" x14ac:dyDescent="0.35">
      <c r="A23" s="28">
        <v>21</v>
      </c>
      <c r="B23" s="32"/>
      <c r="C23" s="31"/>
      <c r="D23" s="33"/>
      <c r="E23" s="33"/>
      <c r="F23" s="33"/>
      <c r="G23" s="28"/>
      <c r="H23" s="28"/>
      <c r="I23" s="30">
        <f t="shared" si="1"/>
        <v>0</v>
      </c>
    </row>
    <row r="24" spans="1:9" x14ac:dyDescent="0.35">
      <c r="A24" s="28">
        <v>22</v>
      </c>
      <c r="B24" s="32"/>
      <c r="C24" s="31"/>
      <c r="D24" s="33"/>
      <c r="E24" s="33"/>
      <c r="F24" s="33"/>
      <c r="G24" s="28"/>
      <c r="H24" s="28"/>
      <c r="I24" s="30">
        <f t="shared" si="1"/>
        <v>0</v>
      </c>
    </row>
    <row r="25" spans="1:9" x14ac:dyDescent="0.35">
      <c r="A25" s="28">
        <v>23</v>
      </c>
      <c r="B25" s="34"/>
      <c r="C25" s="31"/>
      <c r="D25" s="33"/>
      <c r="E25" s="33"/>
      <c r="F25" s="33"/>
      <c r="G25" s="28"/>
      <c r="H25" s="28"/>
      <c r="I25" s="30">
        <f t="shared" si="1"/>
        <v>0</v>
      </c>
    </row>
    <row r="26" spans="1:9" x14ac:dyDescent="0.35">
      <c r="A26" s="28">
        <v>24</v>
      </c>
      <c r="B26" s="34"/>
      <c r="C26" s="31"/>
      <c r="D26" s="33"/>
      <c r="E26" s="33"/>
      <c r="F26" s="33"/>
      <c r="G26" s="28"/>
      <c r="H26" s="28"/>
      <c r="I26" s="30">
        <f t="shared" si="1"/>
        <v>0</v>
      </c>
    </row>
    <row r="27" spans="1:9" x14ac:dyDescent="0.35">
      <c r="A27" s="28">
        <v>25</v>
      </c>
      <c r="B27" s="34"/>
      <c r="C27" s="31"/>
      <c r="D27" s="33"/>
      <c r="E27" s="33"/>
      <c r="F27" s="33"/>
      <c r="G27" s="28"/>
      <c r="H27" s="28"/>
      <c r="I27" s="30">
        <f t="shared" si="1"/>
        <v>0</v>
      </c>
    </row>
    <row r="30" spans="1:9" x14ac:dyDescent="0.35">
      <c r="A30" s="12" t="s">
        <v>56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2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2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2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3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3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3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4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4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4"/>
        <v>0</v>
      </c>
    </row>
    <row r="49" spans="1:9" x14ac:dyDescent="0.35">
      <c r="A49" s="3"/>
      <c r="C49" s="3"/>
      <c r="G49" s="3"/>
      <c r="H49" s="3"/>
      <c r="I49" s="80">
        <f>SUM(I46:I48)</f>
        <v>0</v>
      </c>
    </row>
  </sheetData>
  <sortState xmlns:xlrd2="http://schemas.microsoft.com/office/spreadsheetml/2017/richdata2" ref="B3:I5">
    <sortCondition descending="1" ref="I3:I5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W208"/>
  <sheetViews>
    <sheetView view="pageBreakPreview" topLeftCell="A48" zoomScaleNormal="100" zoomScaleSheetLayoutView="100" workbookViewId="0">
      <selection activeCell="E64" sqref="E64:S64"/>
    </sheetView>
  </sheetViews>
  <sheetFormatPr defaultRowHeight="12.75" x14ac:dyDescent="0.35"/>
  <cols>
    <col min="1" max="1" width="6.3984375" customWidth="1"/>
    <col min="2" max="2" width="23.86328125" customWidth="1"/>
    <col min="3" max="3" width="5.59765625" customWidth="1"/>
    <col min="4" max="4" width="0.1328125" customWidth="1"/>
    <col min="5" max="6" width="9.1328125" customWidth="1"/>
    <col min="7" max="7" width="7.265625" customWidth="1"/>
    <col min="10" max="12" width="4.265625" customWidth="1"/>
    <col min="13" max="13" width="4.1328125" customWidth="1"/>
    <col min="14" max="14" width="5.1328125" customWidth="1"/>
  </cols>
  <sheetData>
    <row r="1" spans="2:16" ht="13.15" thickBot="1" x14ac:dyDescent="0.4"/>
    <row r="2" spans="2:16" ht="21" customHeight="1" thickTop="1" thickBot="1" x14ac:dyDescent="0.4">
      <c r="B2" s="75" t="s">
        <v>29</v>
      </c>
    </row>
    <row r="3" spans="2:16" ht="13.15" thickTop="1" x14ac:dyDescent="0.35"/>
    <row r="11" spans="2:16" x14ac:dyDescent="0.35">
      <c r="G11" s="123" t="s">
        <v>35</v>
      </c>
      <c r="H11" s="123"/>
      <c r="I11" s="123"/>
      <c r="J11" s="123"/>
      <c r="K11" s="123"/>
      <c r="L11" s="123"/>
      <c r="M11" s="123"/>
      <c r="N11" s="123"/>
      <c r="O11" s="123"/>
      <c r="P11" s="124"/>
    </row>
    <row r="12" spans="2:16" x14ac:dyDescent="0.35"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2:16" x14ac:dyDescent="0.35">
      <c r="G13" s="123"/>
      <c r="H13" s="123"/>
      <c r="I13" s="123"/>
      <c r="J13" s="123"/>
      <c r="K13" s="123"/>
      <c r="L13" s="123"/>
      <c r="M13" s="123"/>
      <c r="N13" s="123"/>
      <c r="O13" s="123"/>
      <c r="P13" s="124"/>
    </row>
    <row r="14" spans="2:16" x14ac:dyDescent="0.35"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2:16" x14ac:dyDescent="0.35">
      <c r="G15" s="123"/>
      <c r="H15" s="123"/>
      <c r="I15" s="123"/>
      <c r="J15" s="123"/>
      <c r="K15" s="123"/>
      <c r="L15" s="123"/>
      <c r="M15" s="123"/>
      <c r="N15" s="123"/>
      <c r="O15" s="123"/>
      <c r="P15" s="124"/>
    </row>
    <row r="16" spans="2:16" x14ac:dyDescent="0.35">
      <c r="G16" s="123"/>
      <c r="H16" s="123"/>
      <c r="I16" s="123"/>
      <c r="J16" s="123"/>
      <c r="K16" s="123"/>
      <c r="L16" s="123"/>
      <c r="M16" s="123"/>
      <c r="N16" s="123"/>
      <c r="O16" s="123"/>
      <c r="P16" s="124"/>
    </row>
    <row r="21" spans="2:17" x14ac:dyDescent="0.35">
      <c r="F21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20",KI_nylpu_Leány_20!#REF!,IF(B2="ZLPU Leány KI 20",#REF!,IF(B2="LPI Fiú Ái 20",Áik_Lpi_Fiú_20!B3,IF(B2="LPI Fiú KI 20",KI_Lpi_Fiú_20!#REF!,IF(B2="LPI Leány Ái 20",Áik_Lpi_Leány_20!#REF!,IF(B2="LPI Leány KI 20",'KI Lpi_Leány_20'!#REF!,))))))))))))</f>
        <v>#REF!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2:17" ht="12.75" customHeight="1" x14ac:dyDescent="0.35"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2:17" ht="12.75" customHeight="1" x14ac:dyDescent="0.35">
      <c r="B23" t="s">
        <v>10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2:17" ht="12.75" customHeight="1" x14ac:dyDescent="0.35"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2:17" ht="12.75" customHeight="1" x14ac:dyDescent="0.35"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7" spans="2:17" ht="28.9" x14ac:dyDescent="0.9">
      <c r="I27" s="121" t="s">
        <v>44</v>
      </c>
      <c r="J27" s="121"/>
      <c r="K27" s="121"/>
      <c r="L27" s="121"/>
      <c r="M27" s="121"/>
      <c r="N27" s="121"/>
    </row>
    <row r="30" spans="2:17" ht="21" customHeight="1" x14ac:dyDescent="0.35">
      <c r="F30" s="120" t="s">
        <v>36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2:17" ht="21" customHeight="1" x14ac:dyDescent="0.35"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2:17" ht="7.5" customHeight="1" x14ac:dyDescent="0.35"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2:19" ht="21" customHeight="1" x14ac:dyDescent="0.35">
      <c r="E33" s="112" t="str">
        <f>Fedlap!E28</f>
        <v>Pest</v>
      </c>
      <c r="F33" s="112"/>
      <c r="G33" s="112"/>
      <c r="H33" s="112"/>
      <c r="I33" s="112"/>
      <c r="J33" s="112"/>
      <c r="K33" s="112"/>
      <c r="L33" s="112" t="s">
        <v>77</v>
      </c>
      <c r="M33" s="112"/>
      <c r="N33" s="112"/>
      <c r="O33" s="112"/>
      <c r="P33" s="112"/>
      <c r="Q33" s="112"/>
      <c r="R33" s="112"/>
      <c r="S33" s="112"/>
    </row>
    <row r="34" spans="2:19" ht="21" customHeight="1" x14ac:dyDescent="0.35"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2:19" ht="7.5" customHeight="1" x14ac:dyDescent="1.1000000000000001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2:19" ht="21" customHeight="1" x14ac:dyDescent="0.35">
      <c r="B36" s="65" t="s">
        <v>46</v>
      </c>
      <c r="D36" t="s">
        <v>68</v>
      </c>
      <c r="E36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36" s="116"/>
      <c r="G36" s="116"/>
      <c r="H36" s="116"/>
      <c r="I36" s="116"/>
      <c r="J36" s="116"/>
      <c r="K36" s="116"/>
      <c r="L36" s="116"/>
      <c r="M36" s="111"/>
      <c r="N36" s="115" t="s">
        <v>40</v>
      </c>
      <c r="O36" s="116"/>
      <c r="P36" s="116"/>
      <c r="Q36" s="116"/>
      <c r="R36" s="111"/>
    </row>
    <row r="37" spans="2:19" ht="21" customHeight="1" x14ac:dyDescent="0.35">
      <c r="E37" s="116"/>
      <c r="F37" s="116"/>
      <c r="G37" s="116"/>
      <c r="H37" s="116"/>
      <c r="I37" s="116"/>
      <c r="J37" s="116"/>
      <c r="K37" s="116"/>
      <c r="L37" s="116"/>
      <c r="M37" s="111"/>
      <c r="N37" s="116"/>
      <c r="O37" s="116"/>
      <c r="P37" s="116"/>
      <c r="Q37" s="116"/>
      <c r="R37" s="111"/>
    </row>
    <row r="38" spans="2:19" ht="7.5" customHeight="1" x14ac:dyDescent="0.35"/>
    <row r="39" spans="2:19" ht="21" customHeight="1" x14ac:dyDescent="0.35">
      <c r="B39" s="65" t="s">
        <v>47</v>
      </c>
      <c r="E39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39" s="116"/>
      <c r="G39" s="116"/>
      <c r="H39" s="116"/>
      <c r="I39" s="116"/>
      <c r="J39" s="116"/>
      <c r="K39" s="116"/>
      <c r="L39" s="115" t="s">
        <v>43</v>
      </c>
      <c r="M39" s="115"/>
      <c r="N39" s="116"/>
      <c r="O39" s="116"/>
      <c r="P39" s="116"/>
      <c r="Q39" s="116"/>
      <c r="R39" s="111"/>
    </row>
    <row r="40" spans="2:19" ht="21" customHeight="1" x14ac:dyDescent="0.35"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1"/>
    </row>
    <row r="42" spans="2:19" s="70" customFormat="1" ht="21" customHeight="1" x14ac:dyDescent="1.2">
      <c r="B42" s="65" t="s">
        <v>45</v>
      </c>
      <c r="G42" s="69"/>
      <c r="H42" s="69"/>
      <c r="I42" s="69"/>
      <c r="J42" s="122">
        <f>IF(B2="LPU Fiú Ái 20",Áik_nylpu_Fiú_20!I3,IF(B2="ZLPU Fiú Ái 20",'Áik_Zlpu_Fiú_20 '!I3,IF(B2="LPU Fiú KI 20",KI_nylpu_Fiú_20!I3,IF(B2="ZLPU Fiú KI 20",#REF!,IF(B2="LPU Leány Ái 20",Áik_nylpu_Leány_20!I3,IF(B2="ZLPU Leány ÁI 20",Áik_Zlpu_Leány_20!I3,IF(B2="LPU Leány KI 20",KI_nylpu_Leány_20!I3,IF(B2="ZLPU Leány KI 20",#REF!,IF(B2="LPI Fiú Ái 20",Áik_Lpi_Fiú_20!I3,IF(B2="LPI Fiú KI 20",KI_Lpi_Fiú_20!I3,IF(B2="LPI Leány Ái 20",Áik_Lpi_Leány_20!I3,IF(B2="LPI Leány KI 20",'KI Lpi_Leány_20'!I3,))))))))))))</f>
        <v>159</v>
      </c>
      <c r="K42" s="126"/>
      <c r="L42" s="126"/>
      <c r="M42" s="79"/>
      <c r="N42" s="69"/>
      <c r="O42" s="69"/>
      <c r="P42" s="69"/>
    </row>
    <row r="43" spans="2:19" s="42" customFormat="1" ht="21" customHeight="1" x14ac:dyDescent="1.2">
      <c r="G43" s="69"/>
      <c r="H43" s="69"/>
      <c r="I43" s="69"/>
      <c r="J43" s="126"/>
      <c r="K43" s="126"/>
      <c r="L43" s="126"/>
      <c r="M43" s="79"/>
      <c r="N43" s="69"/>
      <c r="O43" s="69"/>
      <c r="P43" s="69"/>
    </row>
    <row r="44" spans="2:19" s="42" customFormat="1" ht="7.5" customHeight="1" x14ac:dyDescent="0.35"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2:19" s="42" customFormat="1" ht="21" customHeight="1" x14ac:dyDescent="0.35">
      <c r="H45" s="110" t="s">
        <v>48</v>
      </c>
      <c r="I45" s="95"/>
      <c r="J45" s="95"/>
      <c r="K45" s="95"/>
      <c r="L45" s="95"/>
      <c r="M45" s="95"/>
      <c r="N45" s="95"/>
      <c r="O45" s="95"/>
      <c r="Q45" s="72"/>
      <c r="R45" s="72"/>
    </row>
    <row r="46" spans="2:19" ht="21" customHeight="1" x14ac:dyDescent="0.35">
      <c r="G46" s="42"/>
      <c r="H46" s="95"/>
      <c r="I46" s="95"/>
      <c r="J46" s="95"/>
      <c r="K46" s="95"/>
      <c r="L46" s="95"/>
      <c r="M46" s="95"/>
      <c r="N46" s="95"/>
      <c r="O46" s="95"/>
    </row>
    <row r="47" spans="2:19" ht="7.5" customHeight="1" x14ac:dyDescent="0.35">
      <c r="G47" s="42"/>
    </row>
    <row r="48" spans="2:19" ht="21" customHeight="1" x14ac:dyDescent="0.35">
      <c r="J48" s="107" t="s">
        <v>11</v>
      </c>
      <c r="K48" s="107"/>
      <c r="L48" s="107"/>
      <c r="M48" s="77"/>
      <c r="R48" s="64"/>
    </row>
    <row r="49" spans="4:18" ht="21" customHeight="1" x14ac:dyDescent="0.35">
      <c r="J49" s="107"/>
      <c r="K49" s="107"/>
      <c r="L49" s="107"/>
      <c r="M49" s="77"/>
    </row>
    <row r="50" spans="4:18" ht="7.5" customHeight="1" x14ac:dyDescent="0.35"/>
    <row r="51" spans="4:18" s="42" customFormat="1" ht="21" customHeight="1" x14ac:dyDescent="0.35">
      <c r="F51" s="61"/>
      <c r="G51" s="61"/>
      <c r="H51" s="61"/>
      <c r="I51" s="108" t="s">
        <v>49</v>
      </c>
      <c r="J51" s="109"/>
      <c r="K51" s="109"/>
      <c r="L51" s="109"/>
      <c r="M51" s="109"/>
      <c r="N51" s="109"/>
      <c r="O51" s="61"/>
      <c r="P51" s="61"/>
    </row>
    <row r="52" spans="4:18" s="42" customFormat="1" ht="21" customHeight="1" x14ac:dyDescent="0.35">
      <c r="F52" s="61"/>
      <c r="G52" s="61"/>
      <c r="H52" s="61"/>
      <c r="I52" s="109"/>
      <c r="J52" s="109"/>
      <c r="K52" s="109"/>
      <c r="L52" s="109"/>
      <c r="M52" s="109"/>
      <c r="N52" s="109"/>
      <c r="O52" s="61"/>
      <c r="P52" s="61"/>
    </row>
    <row r="53" spans="4:18" s="42" customFormat="1" ht="12.75" customHeight="1" x14ac:dyDescent="0.35"/>
    <row r="54" spans="4:18" ht="21" customHeight="1" x14ac:dyDescent="0.35"/>
    <row r="55" spans="4:18" ht="25.5" customHeight="1" x14ac:dyDescent="1.05">
      <c r="E55" s="86" t="str">
        <f>Fedlap!E30</f>
        <v>Gödöllő</v>
      </c>
      <c r="F55" s="86"/>
      <c r="G55" s="86"/>
      <c r="H55" s="86" t="str">
        <f>Fedlap!E32</f>
        <v>2023. december 01.</v>
      </c>
      <c r="I55" s="85"/>
    </row>
    <row r="56" spans="4:18" ht="12.75" customHeight="1" x14ac:dyDescent="0.35">
      <c r="D56" s="62"/>
      <c r="E56" s="62"/>
    </row>
    <row r="57" spans="4:18" ht="12.75" customHeight="1" x14ac:dyDescent="0.35">
      <c r="D57" s="62"/>
      <c r="E57" s="62"/>
    </row>
    <row r="58" spans="4:18" ht="13.5" customHeight="1" x14ac:dyDescent="0.35">
      <c r="D58" s="55"/>
      <c r="E58" s="55"/>
    </row>
    <row r="59" spans="4:18" x14ac:dyDescent="0.35">
      <c r="O59" s="42"/>
    </row>
    <row r="61" spans="4:18" ht="12.75" customHeight="1" x14ac:dyDescent="0.35">
      <c r="D61" s="62"/>
      <c r="E61" s="62"/>
    </row>
    <row r="62" spans="4:18" s="42" customFormat="1" ht="27.75" customHeight="1" x14ac:dyDescent="1.05">
      <c r="D62" s="62"/>
      <c r="E62" s="113"/>
      <c r="F62" s="111"/>
      <c r="G62" s="111"/>
      <c r="O62" s="62"/>
      <c r="P62" s="113"/>
      <c r="Q62" s="111"/>
      <c r="R62" s="111"/>
    </row>
    <row r="63" spans="4:18" ht="7.5" customHeight="1" x14ac:dyDescent="0.35"/>
    <row r="64" spans="4:18" ht="23.25" x14ac:dyDescent="0.7">
      <c r="F64" s="73" t="s">
        <v>76</v>
      </c>
      <c r="O64" s="73"/>
      <c r="P64" s="114" t="s">
        <v>78</v>
      </c>
      <c r="Q64" s="95"/>
      <c r="R64" s="95"/>
    </row>
    <row r="65" spans="4:16" ht="14.25" customHeight="1" x14ac:dyDescent="0.35"/>
    <row r="66" spans="4:16" ht="12.75" customHeight="1" x14ac:dyDescent="0.35">
      <c r="D66" s="58"/>
      <c r="E66" s="58"/>
      <c r="F66" s="59"/>
      <c r="G66" s="59"/>
    </row>
    <row r="67" spans="4:16" ht="12.75" customHeight="1" x14ac:dyDescent="0.35">
      <c r="D67" s="58"/>
      <c r="E67" s="58"/>
      <c r="F67" s="59"/>
      <c r="G67" s="59"/>
    </row>
    <row r="80" spans="4:16" x14ac:dyDescent="0.35">
      <c r="G80" s="123" t="s">
        <v>35</v>
      </c>
      <c r="H80" s="123"/>
      <c r="I80" s="123"/>
      <c r="J80" s="123"/>
      <c r="K80" s="123"/>
      <c r="L80" s="123"/>
      <c r="M80" s="123"/>
      <c r="N80" s="123"/>
      <c r="O80" s="123"/>
      <c r="P80" s="124"/>
    </row>
    <row r="81" spans="2:17" x14ac:dyDescent="0.35">
      <c r="G81" s="123"/>
      <c r="H81" s="123"/>
      <c r="I81" s="123"/>
      <c r="J81" s="123"/>
      <c r="K81" s="123"/>
      <c r="L81" s="123"/>
      <c r="M81" s="123"/>
      <c r="N81" s="123"/>
      <c r="O81" s="123"/>
      <c r="P81" s="124"/>
    </row>
    <row r="82" spans="2:17" x14ac:dyDescent="0.35">
      <c r="G82" s="123"/>
      <c r="H82" s="123"/>
      <c r="I82" s="123"/>
      <c r="J82" s="123"/>
      <c r="K82" s="123"/>
      <c r="L82" s="123"/>
      <c r="M82" s="123"/>
      <c r="N82" s="123"/>
      <c r="O82" s="123"/>
      <c r="P82" s="124"/>
    </row>
    <row r="83" spans="2:17" x14ac:dyDescent="0.35"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2:17" x14ac:dyDescent="0.35">
      <c r="G84" s="123"/>
      <c r="H84" s="123"/>
      <c r="I84" s="123"/>
      <c r="J84" s="123"/>
      <c r="K84" s="123"/>
      <c r="L84" s="123"/>
      <c r="M84" s="123"/>
      <c r="N84" s="123"/>
      <c r="O84" s="123"/>
      <c r="P84" s="124"/>
    </row>
    <row r="85" spans="2:17" x14ac:dyDescent="0.35">
      <c r="G85" s="123"/>
      <c r="H85" s="123"/>
      <c r="I85" s="123"/>
      <c r="J85" s="123"/>
      <c r="K85" s="123"/>
      <c r="L85" s="123"/>
      <c r="M85" s="123"/>
      <c r="N85" s="123"/>
      <c r="O85" s="123"/>
      <c r="P85" s="124"/>
    </row>
    <row r="90" spans="2:17" x14ac:dyDescent="0.35">
      <c r="F90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20",KI_nylpu_Leány_20!B4,IF(B2="ZLPU Leány KI 20",#REF!,IF(B2="LPI Fiú Ái 20",Áik_Lpi_Fiú_20!B4,IF(B2="LPI Fiú KI 20",KI_Lpi_Fiú_20!#REF!,IF(B2="LPI Leány Ái 20",Áik_Lpi_Leány_20!#REF!,IF(B2="LPI Leány KI 20",'KI Lpi_Leány_20'!#REF!,))))))))))))</f>
        <v>#REF!</v>
      </c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</row>
    <row r="91" spans="2:17" ht="12.75" customHeight="1" x14ac:dyDescent="0.35"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</row>
    <row r="92" spans="2:17" ht="12.75" customHeight="1" x14ac:dyDescent="0.35">
      <c r="B92" t="s">
        <v>10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</row>
    <row r="93" spans="2:17" ht="12.75" customHeight="1" x14ac:dyDescent="0.35"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</row>
    <row r="94" spans="2:17" ht="12.75" customHeight="1" x14ac:dyDescent="0.35"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</row>
    <row r="96" spans="2:17" ht="28.9" x14ac:dyDescent="0.9">
      <c r="I96" s="121" t="s">
        <v>44</v>
      </c>
      <c r="J96" s="121"/>
      <c r="K96" s="121"/>
      <c r="L96" s="121"/>
      <c r="M96" s="121"/>
      <c r="N96" s="121"/>
    </row>
    <row r="99" spans="2:19" ht="21" customHeight="1" x14ac:dyDescent="0.35">
      <c r="F99" s="120" t="s">
        <v>36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9" ht="21" customHeight="1" x14ac:dyDescent="0.35"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9" ht="7.5" customHeight="1" x14ac:dyDescent="0.35"/>
    <row r="102" spans="2:19" ht="21" customHeight="1" x14ac:dyDescent="0.35">
      <c r="E102" s="112" t="str">
        <f>Fedlap!E28</f>
        <v>Pest</v>
      </c>
      <c r="F102" s="112"/>
      <c r="G102" s="112"/>
      <c r="H102" s="112"/>
      <c r="I102" s="112"/>
      <c r="J102" s="112"/>
      <c r="K102" s="112"/>
      <c r="L102" s="112" t="s">
        <v>77</v>
      </c>
      <c r="M102" s="112"/>
      <c r="N102" s="112"/>
      <c r="O102" s="112"/>
      <c r="P102" s="112"/>
      <c r="Q102" s="112"/>
      <c r="R102" s="112"/>
      <c r="S102" s="112"/>
    </row>
    <row r="103" spans="2:19" ht="21" customHeight="1" x14ac:dyDescent="0.35"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</row>
    <row r="104" spans="2:19" ht="7.5" customHeight="1" x14ac:dyDescent="0.35"/>
    <row r="105" spans="2:19" ht="21" customHeight="1" x14ac:dyDescent="0.35">
      <c r="B105" t="s">
        <v>46</v>
      </c>
      <c r="E10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05" s="116"/>
      <c r="G105" s="116"/>
      <c r="H105" s="116"/>
      <c r="I105" s="116"/>
      <c r="J105" s="116"/>
      <c r="K105" s="116"/>
      <c r="L105" s="116"/>
      <c r="M105" s="111"/>
      <c r="N105" s="115" t="s">
        <v>40</v>
      </c>
      <c r="O105" s="116"/>
      <c r="P105" s="116"/>
      <c r="Q105" s="116"/>
      <c r="R105" s="111"/>
    </row>
    <row r="106" spans="2:19" ht="21" customHeight="1" x14ac:dyDescent="0.35">
      <c r="E106" s="116"/>
      <c r="F106" s="116"/>
      <c r="G106" s="116"/>
      <c r="H106" s="116"/>
      <c r="I106" s="116"/>
      <c r="J106" s="116"/>
      <c r="K106" s="116"/>
      <c r="L106" s="116"/>
      <c r="M106" s="111"/>
      <c r="N106" s="116"/>
      <c r="O106" s="116"/>
      <c r="P106" s="116"/>
      <c r="Q106" s="116"/>
      <c r="R106" s="111"/>
    </row>
    <row r="107" spans="2:19" ht="7.5" customHeight="1" x14ac:dyDescent="0.35"/>
    <row r="108" spans="2:19" ht="21" customHeight="1" x14ac:dyDescent="0.35">
      <c r="B108" t="s">
        <v>47</v>
      </c>
      <c r="E10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08" s="116"/>
      <c r="G108" s="116"/>
      <c r="H108" s="116"/>
      <c r="I108" s="116"/>
      <c r="J108" s="116"/>
      <c r="K108" s="116"/>
      <c r="L108" s="115" t="s">
        <v>43</v>
      </c>
      <c r="M108" s="115"/>
      <c r="N108" s="116"/>
      <c r="O108" s="116"/>
      <c r="P108" s="116"/>
      <c r="Q108" s="116"/>
      <c r="R108" s="111"/>
    </row>
    <row r="109" spans="2:19" s="42" customFormat="1" ht="21" customHeight="1" x14ac:dyDescent="0.35"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1"/>
    </row>
    <row r="110" spans="2:19" s="42" customFormat="1" ht="12.75" customHeight="1" x14ac:dyDescent="0.35">
      <c r="B110" s="42" t="s">
        <v>45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2:19" s="42" customFormat="1" ht="21" customHeight="1" x14ac:dyDescent="1.2">
      <c r="G111" s="69"/>
      <c r="H111" s="69"/>
      <c r="I111" s="69"/>
      <c r="J111" s="122">
        <f>IF(B2="LPU Fiú Ái 20",Áik_nylpu_Fiú_20!I4,IF(B2="ZLPU Fiú Ái 20",'Áik_Zlpu_Fiú_20 '!I4,IF(B2="LPU Fiú KI 20",KI_nylpu_Fiú_20!I4,IF(B2="ZLPU Fiú KI 20",#REF!,IF(B2="LPU Leány Ái 20",Áik_nylpu_Leány_20!I4,IF(B2="ZLPU Leány ÁI 20",Áik_Zlpu_Leány_20!I4,IF(B2="LPU Leány KI 20",KI_nylpu_Leány_20!I4,IF(B2="ZLPU Leány KI 20",#REF!,IF(B2="LPI Fiú Ái 20",Áik_Lpi_Fiú_20!I4,IF(B2="LPI Fiú KI 20",KI_Lpi_Fiú_20!I4,IF(B2="LPI Leány Ái 20",Áik_Lpi_Leány_20!I4,IF(B2="LPI Leány KI 20",'KI Lpi_Leány_20'!I4,))))))))))))</f>
        <v>132</v>
      </c>
      <c r="K111" s="116"/>
      <c r="L111" s="116"/>
      <c r="M111" s="78"/>
      <c r="N111" s="69"/>
      <c r="O111" s="69"/>
      <c r="P111" s="69"/>
    </row>
    <row r="112" spans="2:19" ht="21" customHeight="1" x14ac:dyDescent="1.2">
      <c r="J112" s="116"/>
      <c r="K112" s="116"/>
      <c r="L112" s="116"/>
      <c r="M112" s="78"/>
    </row>
    <row r="113" spans="4:16" ht="7.5" customHeight="1" x14ac:dyDescent="0.35"/>
    <row r="114" spans="4:16" ht="21" customHeight="1" x14ac:dyDescent="0.35">
      <c r="H114" s="110" t="s">
        <v>48</v>
      </c>
      <c r="I114" s="111"/>
      <c r="J114" s="111"/>
      <c r="K114" s="111"/>
      <c r="L114" s="111"/>
      <c r="M114" s="111"/>
      <c r="N114" s="111"/>
      <c r="O114" s="111"/>
    </row>
    <row r="115" spans="4:16" ht="21" customHeight="1" x14ac:dyDescent="0.35">
      <c r="H115" s="111"/>
      <c r="I115" s="111"/>
      <c r="J115" s="111"/>
      <c r="K115" s="111"/>
      <c r="L115" s="111"/>
      <c r="M115" s="111"/>
      <c r="N115" s="111"/>
      <c r="O115" s="111"/>
    </row>
    <row r="116" spans="4:16" ht="7.5" customHeight="1" x14ac:dyDescent="0.35"/>
    <row r="117" spans="4:16" ht="21" customHeight="1" x14ac:dyDescent="0.35">
      <c r="J117" s="107" t="s">
        <v>12</v>
      </c>
      <c r="K117" s="107"/>
      <c r="L117" s="107"/>
      <c r="M117" s="77"/>
    </row>
    <row r="118" spans="4:16" ht="21" customHeight="1" x14ac:dyDescent="0.35">
      <c r="F118" s="61"/>
      <c r="G118" s="61"/>
      <c r="H118" s="61"/>
      <c r="I118" s="61"/>
      <c r="J118" s="107"/>
      <c r="K118" s="107"/>
      <c r="L118" s="107"/>
      <c r="M118" s="77"/>
      <c r="N118" s="61"/>
      <c r="O118" s="61"/>
      <c r="P118" s="61"/>
    </row>
    <row r="119" spans="4:16" ht="7.5" customHeight="1" x14ac:dyDescent="0.35"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4:16" ht="21" customHeight="1" x14ac:dyDescent="0.35">
      <c r="I120" s="108" t="s">
        <v>49</v>
      </c>
      <c r="J120" s="109"/>
      <c r="K120" s="109"/>
      <c r="L120" s="109"/>
      <c r="M120" s="109"/>
      <c r="N120" s="109"/>
    </row>
    <row r="121" spans="4:16" s="42" customFormat="1" ht="21" customHeight="1" x14ac:dyDescent="0.35">
      <c r="I121" s="109"/>
      <c r="J121" s="109"/>
      <c r="K121" s="109"/>
      <c r="L121" s="109"/>
      <c r="M121" s="109"/>
      <c r="N121" s="109"/>
    </row>
    <row r="123" spans="4:16" s="42" customFormat="1" ht="21" customHeight="1" x14ac:dyDescent="0.35">
      <c r="D123" s="55"/>
      <c r="E123" s="55"/>
    </row>
    <row r="124" spans="4:16" s="42" customFormat="1" ht="25.5" customHeight="1" x14ac:dyDescent="1.05">
      <c r="D124" s="55"/>
      <c r="E124" s="86" t="str">
        <f>Fedlap!E30</f>
        <v>Gödöllő</v>
      </c>
      <c r="F124" s="86"/>
      <c r="G124" s="86"/>
      <c r="H124" s="86" t="str">
        <f>Fedlap!E32</f>
        <v>2023. december 01.</v>
      </c>
      <c r="I124" s="85"/>
    </row>
    <row r="125" spans="4:16" x14ac:dyDescent="0.35">
      <c r="F125" s="42"/>
    </row>
    <row r="128" spans="4:16" ht="12.75" customHeight="1" x14ac:dyDescent="0.35">
      <c r="D128" s="55"/>
      <c r="E128" s="55"/>
    </row>
    <row r="129" spans="4:18" ht="12.75" customHeight="1" x14ac:dyDescent="0.35">
      <c r="D129" s="55"/>
      <c r="E129" s="55"/>
    </row>
    <row r="131" spans="4:18" s="42" customFormat="1" ht="27.75" customHeight="1" x14ac:dyDescent="1.05">
      <c r="E131" s="113"/>
      <c r="F131" s="111"/>
      <c r="G131" s="111"/>
      <c r="P131" s="113"/>
      <c r="Q131" s="111"/>
      <c r="R131" s="111"/>
    </row>
    <row r="132" spans="4:18" ht="7.5" customHeight="1" x14ac:dyDescent="0.35"/>
    <row r="133" spans="4:18" ht="23.25" customHeight="1" x14ac:dyDescent="0.7">
      <c r="D133" s="58"/>
      <c r="E133" s="114" t="s">
        <v>76</v>
      </c>
      <c r="F133" s="95"/>
      <c r="G133" s="95"/>
      <c r="H133" s="64"/>
      <c r="I133" s="64"/>
      <c r="J133" s="64"/>
      <c r="K133" s="64"/>
      <c r="L133" s="64"/>
      <c r="M133" s="64"/>
      <c r="N133" s="64"/>
      <c r="O133" s="64"/>
      <c r="P133" s="114" t="s">
        <v>78</v>
      </c>
      <c r="Q133" s="95"/>
      <c r="R133" s="95"/>
    </row>
    <row r="134" spans="4:18" ht="12.75" customHeight="1" x14ac:dyDescent="0.35">
      <c r="D134" s="58"/>
      <c r="E134" s="58"/>
      <c r="F134" s="59"/>
      <c r="G134" s="59"/>
    </row>
    <row r="138" spans="4:18" ht="12.75" customHeight="1" x14ac:dyDescent="0.7">
      <c r="D138" s="125"/>
      <c r="E138" s="125"/>
      <c r="F138" s="125"/>
      <c r="G138" s="125"/>
      <c r="H138" s="111"/>
    </row>
    <row r="150" spans="6:17" x14ac:dyDescent="0.35">
      <c r="G150" s="123" t="s">
        <v>35</v>
      </c>
      <c r="H150" s="123"/>
      <c r="I150" s="123"/>
      <c r="J150" s="123"/>
      <c r="K150" s="123"/>
      <c r="L150" s="123"/>
      <c r="M150" s="123"/>
      <c r="N150" s="123"/>
      <c r="O150" s="123"/>
      <c r="P150" s="124"/>
    </row>
    <row r="151" spans="6:17" x14ac:dyDescent="0.35">
      <c r="G151" s="123"/>
      <c r="H151" s="123"/>
      <c r="I151" s="123"/>
      <c r="J151" s="123"/>
      <c r="K151" s="123"/>
      <c r="L151" s="123"/>
      <c r="M151" s="123"/>
      <c r="N151" s="123"/>
      <c r="O151" s="123"/>
      <c r="P151" s="124"/>
    </row>
    <row r="152" spans="6:17" x14ac:dyDescent="0.35">
      <c r="G152" s="123"/>
      <c r="H152" s="123"/>
      <c r="I152" s="123"/>
      <c r="J152" s="123"/>
      <c r="K152" s="123"/>
      <c r="L152" s="123"/>
      <c r="M152" s="123"/>
      <c r="N152" s="123"/>
      <c r="O152" s="123"/>
      <c r="P152" s="124"/>
    </row>
    <row r="153" spans="6:17" x14ac:dyDescent="0.35">
      <c r="G153" s="123"/>
      <c r="H153" s="123"/>
      <c r="I153" s="123"/>
      <c r="J153" s="123"/>
      <c r="K153" s="123"/>
      <c r="L153" s="123"/>
      <c r="M153" s="123"/>
      <c r="N153" s="123"/>
      <c r="O153" s="123"/>
      <c r="P153" s="124"/>
    </row>
    <row r="154" spans="6:17" x14ac:dyDescent="0.35">
      <c r="G154" s="123"/>
      <c r="H154" s="123"/>
      <c r="I154" s="123"/>
      <c r="J154" s="123"/>
      <c r="K154" s="123"/>
      <c r="L154" s="123"/>
      <c r="M154" s="123"/>
      <c r="N154" s="123"/>
      <c r="O154" s="123"/>
      <c r="P154" s="124"/>
    </row>
    <row r="155" spans="6:17" x14ac:dyDescent="0.35">
      <c r="G155" s="123"/>
      <c r="H155" s="123"/>
      <c r="I155" s="123"/>
      <c r="J155" s="123"/>
      <c r="K155" s="123"/>
      <c r="L155" s="123"/>
      <c r="M155" s="123"/>
      <c r="N155" s="123"/>
      <c r="O155" s="123"/>
      <c r="P155" s="124"/>
    </row>
    <row r="160" spans="6:17" x14ac:dyDescent="0.35">
      <c r="F160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20",KI_nylpu_Leány_20!B5,IF(B2="ZLPU Leány KI 20",#REF!,IF(B2="LPI Fiú Ái 20",Áik_Lpi_Fiú_20!B5,IF(B2="LPI Fiú KI 20",KI_Lpi_Fiú_20!B5,IF(B2="LPI Leány Ái 20",Áik_Lpi_Leány_20!#REF!,IF(B2="LPI Leány KI 20",'KI Lpi_Leány_20'!B5,))))))))))))</f>
        <v>#REF!</v>
      </c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</row>
    <row r="161" spans="2:19" ht="12.75" customHeight="1" x14ac:dyDescent="0.35"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</row>
    <row r="162" spans="2:19" s="42" customFormat="1" ht="12.75" customHeight="1" x14ac:dyDescent="0.35">
      <c r="B162" s="42" t="s">
        <v>10</v>
      </c>
      <c r="E162" s="6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</row>
    <row r="163" spans="2:19" ht="12.75" customHeight="1" x14ac:dyDescent="0.35"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</row>
    <row r="164" spans="2:19" ht="12.75" customHeight="1" x14ac:dyDescent="0.35"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</row>
    <row r="166" spans="2:19" ht="28.9" x14ac:dyDescent="0.9">
      <c r="I166" s="121" t="s">
        <v>44</v>
      </c>
      <c r="J166" s="121"/>
      <c r="K166" s="121"/>
      <c r="L166" s="121"/>
      <c r="M166" s="121"/>
      <c r="N166" s="121"/>
    </row>
    <row r="169" spans="2:19" ht="21" customHeight="1" x14ac:dyDescent="0.35">
      <c r="F169" s="120" t="s">
        <v>36</v>
      </c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</row>
    <row r="170" spans="2:19" ht="21" customHeight="1" x14ac:dyDescent="0.35"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</row>
    <row r="171" spans="2:19" ht="7.5" customHeight="1" x14ac:dyDescent="0.35"/>
    <row r="172" spans="2:19" ht="21" customHeight="1" x14ac:dyDescent="0.35">
      <c r="E172" s="112" t="str">
        <f>Fedlap!E28</f>
        <v>Pest</v>
      </c>
      <c r="F172" s="112"/>
      <c r="G172" s="112"/>
      <c r="H172" s="112"/>
      <c r="I172" s="112"/>
      <c r="J172" s="112"/>
      <c r="K172" s="112"/>
      <c r="L172" s="112" t="s">
        <v>77</v>
      </c>
      <c r="M172" s="112"/>
      <c r="N172" s="112"/>
      <c r="O172" s="112"/>
      <c r="P172" s="112"/>
      <c r="Q172" s="112"/>
      <c r="R172" s="112"/>
      <c r="S172" s="112"/>
    </row>
    <row r="173" spans="2:19" ht="21" customHeight="1" x14ac:dyDescent="0.35"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</row>
    <row r="174" spans="2:19" ht="7.5" customHeight="1" x14ac:dyDescent="0.35"/>
    <row r="175" spans="2:19" ht="21" customHeight="1" x14ac:dyDescent="0.35">
      <c r="B175" t="s">
        <v>46</v>
      </c>
      <c r="E17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75" s="116"/>
      <c r="G175" s="116"/>
      <c r="H175" s="116"/>
      <c r="I175" s="116"/>
      <c r="J175" s="116"/>
      <c r="K175" s="116"/>
      <c r="L175" s="116"/>
      <c r="M175" s="111"/>
      <c r="N175" s="115" t="s">
        <v>40</v>
      </c>
      <c r="O175" s="116"/>
      <c r="P175" s="116"/>
      <c r="Q175" s="116"/>
      <c r="R175" s="111"/>
    </row>
    <row r="176" spans="2:19" ht="21" customHeight="1" x14ac:dyDescent="0.35">
      <c r="E176" s="116"/>
      <c r="F176" s="116"/>
      <c r="G176" s="116"/>
      <c r="H176" s="116"/>
      <c r="I176" s="116"/>
      <c r="J176" s="116"/>
      <c r="K176" s="116"/>
      <c r="L176" s="116"/>
      <c r="M176" s="111"/>
      <c r="N176" s="116"/>
      <c r="O176" s="116"/>
      <c r="P176" s="116"/>
      <c r="Q176" s="116"/>
      <c r="R176" s="111"/>
    </row>
    <row r="177" spans="2:23" ht="7.5" customHeight="1" x14ac:dyDescent="0.35"/>
    <row r="178" spans="2:23" ht="21" customHeight="1" x14ac:dyDescent="0.35">
      <c r="B178" t="s">
        <v>47</v>
      </c>
      <c r="E17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78" s="116"/>
      <c r="G178" s="116"/>
      <c r="H178" s="116"/>
      <c r="I178" s="116"/>
      <c r="J178" s="116"/>
      <c r="K178" s="116"/>
      <c r="L178" s="115" t="s">
        <v>43</v>
      </c>
      <c r="M178" s="115"/>
      <c r="N178" s="116"/>
      <c r="O178" s="116"/>
      <c r="P178" s="116"/>
      <c r="Q178" s="116"/>
      <c r="R178" s="111"/>
    </row>
    <row r="179" spans="2:23" s="42" customFormat="1" ht="21" customHeight="1" x14ac:dyDescent="0.35"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1"/>
      <c r="W179" s="74"/>
    </row>
    <row r="180" spans="2:23" ht="12.75" customHeight="1" x14ac:dyDescent="0.35"/>
    <row r="181" spans="2:23" ht="21" customHeight="1" x14ac:dyDescent="0.35">
      <c r="B181" t="s">
        <v>45</v>
      </c>
      <c r="J181" s="122">
        <f>IF(B2="LPU Fiú Ái 20",Áik_nylpu_Fiú_20!I5,IF(B2="ZLPU Fiú Ái 20",'Áik_Zlpu_Fiú_20 '!I5,IF(B2="LPU Fiú KI 20",KI_nylpu_Fiú_20!I5,IF(B2="ZLPU Fiú KI 20",#REF!,IF(B2="LPU Leány Ái 20",Áik_nylpu_Leány_20!I5,IF(B2="ZLPU Leány ÁI 20",Áik_Zlpu_Leány_20!I5,IF(B2="LPU Leány KI 20",KI_nylpu_Leány_20!I5,IF(B2="ZLPU Leány KI 20",#REF!,IF(B2="LPI Fiú Ái 20",Áik_Lpi_Fiú_20!I5,IF(B2="LPI Fiú KI 20",KI_Lpi_Fiú_20!I5,IF(B2="LPI Leány Ái 20",Áik_Lpi_Leány_20!I5,IF(B2="LPI Leány KI 20",'KI Lpi_Leány_20'!I5,))))))))))))</f>
        <v>115</v>
      </c>
      <c r="K181" s="122"/>
      <c r="L181" s="122"/>
      <c r="M181" s="76"/>
    </row>
    <row r="182" spans="2:23" ht="21" customHeight="1" x14ac:dyDescent="0.35">
      <c r="J182" s="122"/>
      <c r="K182" s="122"/>
      <c r="L182" s="122"/>
      <c r="M182" s="76"/>
    </row>
    <row r="183" spans="2:23" ht="7.5" customHeight="1" x14ac:dyDescent="0.35"/>
    <row r="184" spans="2:23" ht="21" customHeight="1" x14ac:dyDescent="0.35">
      <c r="H184" s="110" t="s">
        <v>48</v>
      </c>
      <c r="I184" s="111"/>
      <c r="J184" s="111"/>
      <c r="K184" s="111"/>
      <c r="L184" s="111"/>
      <c r="M184" s="111"/>
      <c r="N184" s="111"/>
      <c r="O184" s="111"/>
    </row>
    <row r="185" spans="2:23" ht="21" customHeight="1" x14ac:dyDescent="0.35">
      <c r="H185" s="111"/>
      <c r="I185" s="111"/>
      <c r="J185" s="111"/>
      <c r="K185" s="111"/>
      <c r="L185" s="111"/>
      <c r="M185" s="111"/>
      <c r="N185" s="111"/>
      <c r="O185" s="111"/>
    </row>
    <row r="186" spans="2:23" ht="7.5" customHeight="1" x14ac:dyDescent="0.35"/>
    <row r="187" spans="2:23" ht="21" customHeight="1" x14ac:dyDescent="0.35">
      <c r="J187" s="107" t="s">
        <v>13</v>
      </c>
      <c r="K187" s="107"/>
      <c r="L187" s="107"/>
      <c r="M187" s="77"/>
    </row>
    <row r="188" spans="2:23" ht="21" customHeight="1" x14ac:dyDescent="0.35">
      <c r="F188" s="61"/>
      <c r="G188" s="61"/>
      <c r="H188" s="61"/>
      <c r="I188" s="61"/>
      <c r="J188" s="107"/>
      <c r="K188" s="107"/>
      <c r="L188" s="107"/>
      <c r="M188" s="77"/>
      <c r="N188" s="61"/>
      <c r="O188" s="61"/>
      <c r="P188" s="61"/>
    </row>
    <row r="189" spans="2:23" ht="7.5" customHeight="1" x14ac:dyDescent="0.35"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</row>
    <row r="190" spans="2:23" ht="21" customHeight="1" x14ac:dyDescent="0.35">
      <c r="I190" s="108" t="s">
        <v>49</v>
      </c>
      <c r="J190" s="109"/>
      <c r="K190" s="109"/>
      <c r="L190" s="109"/>
      <c r="M190" s="109"/>
      <c r="N190" s="109"/>
    </row>
    <row r="191" spans="2:23" ht="21" customHeight="1" x14ac:dyDescent="0.35">
      <c r="I191" s="109"/>
      <c r="J191" s="109"/>
      <c r="K191" s="109"/>
      <c r="L191" s="109"/>
      <c r="M191" s="109"/>
      <c r="N191" s="109"/>
    </row>
    <row r="193" spans="4:18" s="42" customFormat="1" ht="21" customHeight="1" x14ac:dyDescent="0.35">
      <c r="D193" s="55"/>
      <c r="E193" s="55"/>
    </row>
    <row r="194" spans="4:18" s="42" customFormat="1" ht="25.5" customHeight="1" x14ac:dyDescent="1.05">
      <c r="D194" s="55"/>
      <c r="E194" s="86" t="str">
        <f>Fedlap!E30</f>
        <v>Gödöllő</v>
      </c>
      <c r="F194" s="86"/>
      <c r="G194" s="86"/>
      <c r="H194" s="86" t="str">
        <f>Fedlap!E32</f>
        <v>2023. december 01.</v>
      </c>
      <c r="I194" s="85"/>
    </row>
    <row r="198" spans="4:18" s="42" customFormat="1" ht="12.75" customHeight="1" x14ac:dyDescent="0.35">
      <c r="D198" s="55"/>
      <c r="E198" s="55"/>
    </row>
    <row r="199" spans="4:18" s="42" customFormat="1" ht="12.75" customHeight="1" x14ac:dyDescent="0.35">
      <c r="D199" s="55"/>
      <c r="E199" s="55"/>
    </row>
    <row r="201" spans="4:18" ht="27.75" customHeight="1" x14ac:dyDescent="1.05">
      <c r="E201" s="113"/>
      <c r="F201" s="111"/>
      <c r="G201" s="111"/>
      <c r="P201" s="113"/>
      <c r="Q201" s="111"/>
      <c r="R201" s="111"/>
    </row>
    <row r="202" spans="4:18" ht="7.5" customHeight="1" x14ac:dyDescent="0.35"/>
    <row r="203" spans="4:18" s="42" customFormat="1" ht="23.25" customHeight="1" x14ac:dyDescent="0.7">
      <c r="D203" s="58"/>
      <c r="E203" s="114" t="s">
        <v>76</v>
      </c>
      <c r="F203" s="95"/>
      <c r="G203" s="95"/>
      <c r="H203" s="70"/>
      <c r="I203" s="70"/>
      <c r="J203" s="70"/>
      <c r="K203" s="70"/>
      <c r="L203" s="70"/>
      <c r="M203" s="70"/>
      <c r="N203" s="70"/>
      <c r="O203" s="70"/>
      <c r="P203" s="114" t="s">
        <v>78</v>
      </c>
      <c r="Q203" s="95"/>
      <c r="R203" s="95"/>
    </row>
    <row r="204" spans="4:18" s="42" customFormat="1" ht="12.75" customHeight="1" x14ac:dyDescent="0.35">
      <c r="D204" s="58"/>
      <c r="E204" s="58"/>
      <c r="F204" s="59"/>
      <c r="G204" s="59"/>
    </row>
    <row r="208" spans="4:18" ht="12.75" customHeight="1" x14ac:dyDescent="0.7">
      <c r="D208" s="60"/>
      <c r="E208" s="60"/>
      <c r="F208" s="60"/>
      <c r="G208" s="60"/>
    </row>
  </sheetData>
  <mergeCells count="54">
    <mergeCell ref="F30:Q31"/>
    <mergeCell ref="E39:K40"/>
    <mergeCell ref="H45:O46"/>
    <mergeCell ref="F99:Q100"/>
    <mergeCell ref="P62:R62"/>
    <mergeCell ref="P64:R64"/>
    <mergeCell ref="N36:R37"/>
    <mergeCell ref="E36:M37"/>
    <mergeCell ref="J48:L49"/>
    <mergeCell ref="G11:P16"/>
    <mergeCell ref="G80:P85"/>
    <mergeCell ref="G150:P155"/>
    <mergeCell ref="D138:H138"/>
    <mergeCell ref="I96:N96"/>
    <mergeCell ref="F90:Q94"/>
    <mergeCell ref="F21:Q25"/>
    <mergeCell ref="H114:O115"/>
    <mergeCell ref="E108:K109"/>
    <mergeCell ref="P131:R131"/>
    <mergeCell ref="P133:R133"/>
    <mergeCell ref="J111:L112"/>
    <mergeCell ref="J117:L118"/>
    <mergeCell ref="I27:N27"/>
    <mergeCell ref="J42:L43"/>
    <mergeCell ref="L39:R40"/>
    <mergeCell ref="E203:G203"/>
    <mergeCell ref="E201:G201"/>
    <mergeCell ref="L178:R179"/>
    <mergeCell ref="L108:R109"/>
    <mergeCell ref="E178:K179"/>
    <mergeCell ref="F160:Q164"/>
    <mergeCell ref="E133:G133"/>
    <mergeCell ref="F169:Q170"/>
    <mergeCell ref="N175:R176"/>
    <mergeCell ref="E175:M176"/>
    <mergeCell ref="I166:N166"/>
    <mergeCell ref="E172:K173"/>
    <mergeCell ref="L172:S173"/>
    <mergeCell ref="P203:R203"/>
    <mergeCell ref="P201:R201"/>
    <mergeCell ref="J181:L182"/>
    <mergeCell ref="J187:L188"/>
    <mergeCell ref="I190:N191"/>
    <mergeCell ref="H184:O185"/>
    <mergeCell ref="L33:S34"/>
    <mergeCell ref="E33:K34"/>
    <mergeCell ref="E102:K103"/>
    <mergeCell ref="L102:S103"/>
    <mergeCell ref="I51:N52"/>
    <mergeCell ref="E62:G62"/>
    <mergeCell ref="E105:M106"/>
    <mergeCell ref="N105:R106"/>
    <mergeCell ref="E131:G131"/>
    <mergeCell ref="I120:N121"/>
  </mergeCells>
  <dataValidations count="1">
    <dataValidation type="list" allowBlank="1" showInputMessage="1" showErrorMessage="1" sqref="B2" xr:uid="{00000000-0002-0000-0E00-000000000000}">
      <formula1>Versenyszámok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9" scale="72" orientation="portrait" horizontalDpi="4294967293" r:id="rId1"/>
  <rowBreaks count="2" manualBreakCount="2">
    <brk id="71" min="3" max="15" man="1"/>
    <brk id="141" min="3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W208"/>
  <sheetViews>
    <sheetView view="pageBreakPreview" topLeftCell="A59" zoomScaleNormal="100" zoomScaleSheetLayoutView="100" workbookViewId="0">
      <selection activeCell="E64" sqref="E64:S64"/>
    </sheetView>
  </sheetViews>
  <sheetFormatPr defaultColWidth="9.1328125" defaultRowHeight="12.75" x14ac:dyDescent="0.35"/>
  <cols>
    <col min="1" max="1" width="6.3984375" customWidth="1"/>
    <col min="2" max="2" width="23.86328125" customWidth="1"/>
    <col min="3" max="3" width="5.59765625" customWidth="1"/>
    <col min="4" max="4" width="0.1328125" customWidth="1"/>
    <col min="5" max="6" width="9.1328125" customWidth="1"/>
    <col min="7" max="7" width="7.265625" customWidth="1"/>
    <col min="10" max="12" width="4.265625" customWidth="1"/>
    <col min="13" max="13" width="4.1328125" customWidth="1"/>
    <col min="14" max="14" width="5.1328125" customWidth="1"/>
    <col min="18" max="18" width="8.265625" customWidth="1"/>
  </cols>
  <sheetData>
    <row r="1" spans="2:16" ht="13.15" thickBot="1" x14ac:dyDescent="0.4"/>
    <row r="2" spans="2:16" ht="21" customHeight="1" thickTop="1" thickBot="1" x14ac:dyDescent="0.4">
      <c r="B2" s="75" t="s">
        <v>29</v>
      </c>
    </row>
    <row r="3" spans="2:16" ht="13.15" thickTop="1" x14ac:dyDescent="0.35"/>
    <row r="11" spans="2:16" x14ac:dyDescent="0.35">
      <c r="G11" s="123" t="s">
        <v>35</v>
      </c>
      <c r="H11" s="123"/>
      <c r="I11" s="123"/>
      <c r="J11" s="123"/>
      <c r="K11" s="123"/>
      <c r="L11" s="123"/>
      <c r="M11" s="123"/>
      <c r="N11" s="123"/>
      <c r="O11" s="123"/>
      <c r="P11" s="124"/>
    </row>
    <row r="12" spans="2:16" x14ac:dyDescent="0.35"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2:16" x14ac:dyDescent="0.35">
      <c r="G13" s="123"/>
      <c r="H13" s="123"/>
      <c r="I13" s="123"/>
      <c r="J13" s="123"/>
      <c r="K13" s="123"/>
      <c r="L13" s="123"/>
      <c r="M13" s="123"/>
      <c r="N13" s="123"/>
      <c r="O13" s="123"/>
      <c r="P13" s="124"/>
    </row>
    <row r="14" spans="2:16" x14ac:dyDescent="0.35"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2:16" x14ac:dyDescent="0.35">
      <c r="G15" s="123"/>
      <c r="H15" s="123"/>
      <c r="I15" s="123"/>
      <c r="J15" s="123"/>
      <c r="K15" s="123"/>
      <c r="L15" s="123"/>
      <c r="M15" s="123"/>
      <c r="N15" s="123"/>
      <c r="O15" s="123"/>
      <c r="P15" s="124"/>
    </row>
    <row r="16" spans="2:16" x14ac:dyDescent="0.35">
      <c r="G16" s="123"/>
      <c r="H16" s="123"/>
      <c r="I16" s="123"/>
      <c r="J16" s="123"/>
      <c r="K16" s="123"/>
      <c r="L16" s="123"/>
      <c r="M16" s="123"/>
      <c r="N16" s="123"/>
      <c r="O16" s="123"/>
      <c r="P16" s="124"/>
    </row>
    <row r="21" spans="2:17" x14ac:dyDescent="0.35">
      <c r="F21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20",KI_nylpu_Leány_20!#REF!,IF(B2="ZLPU Leány KI 20",#REF!,IF(B2="LPI Fiú Ái 20",Áik_Lpi_Fiú_20!B3,IF(B2="LPI Fiú KI 20",KI_Lpi_Fiú_20!#REF!,IF(B2="LPI Leány Ái 20",Áik_Lpi_Leány_20!#REF!,IF(B2="LPI Leány KI 20",'KI Lpi_Leány_20'!#REF!,))))))))))))</f>
        <v>#REF!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2:17" ht="12.75" customHeight="1" x14ac:dyDescent="0.35"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2:17" ht="12.75" customHeight="1" x14ac:dyDescent="0.35">
      <c r="B23" t="s">
        <v>10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2:17" ht="12.75" customHeight="1" x14ac:dyDescent="0.35"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2:17" ht="12.75" customHeight="1" x14ac:dyDescent="0.35"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7" spans="2:17" ht="28.9" x14ac:dyDescent="0.9">
      <c r="I27" s="121" t="s">
        <v>44</v>
      </c>
      <c r="J27" s="121"/>
      <c r="K27" s="121"/>
      <c r="L27" s="121"/>
      <c r="M27" s="121"/>
      <c r="N27" s="121"/>
    </row>
    <row r="30" spans="2:17" ht="21" customHeight="1" x14ac:dyDescent="0.35">
      <c r="F30" s="120" t="s">
        <v>36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2:17" ht="21" customHeight="1" x14ac:dyDescent="0.35"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2:17" ht="7.5" customHeight="1" x14ac:dyDescent="0.35"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2:19" ht="21" customHeight="1" x14ac:dyDescent="0.35">
      <c r="E33" s="112" t="str">
        <f>Fedlap!E28</f>
        <v>Pest</v>
      </c>
      <c r="F33" s="112"/>
      <c r="G33" s="112"/>
      <c r="H33" s="112"/>
      <c r="I33" s="112"/>
      <c r="J33" s="112"/>
      <c r="K33" s="112"/>
      <c r="L33" s="112" t="s">
        <v>77</v>
      </c>
      <c r="M33" s="112"/>
      <c r="N33" s="112"/>
      <c r="O33" s="112"/>
      <c r="P33" s="112"/>
      <c r="Q33" s="112"/>
      <c r="R33" s="112"/>
      <c r="S33" s="112"/>
    </row>
    <row r="34" spans="2:19" ht="21" customHeight="1" x14ac:dyDescent="0.35"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2:19" ht="7.5" customHeight="1" x14ac:dyDescent="1.1000000000000001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2:19" ht="21" customHeight="1" x14ac:dyDescent="0.35">
      <c r="B36" s="65" t="s">
        <v>46</v>
      </c>
      <c r="D36" t="s">
        <v>68</v>
      </c>
      <c r="E36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36" s="116"/>
      <c r="G36" s="116"/>
      <c r="H36" s="116"/>
      <c r="I36" s="116"/>
      <c r="J36" s="116"/>
      <c r="K36" s="116"/>
      <c r="L36" s="116"/>
      <c r="M36" s="111"/>
      <c r="N36" s="115" t="s">
        <v>40</v>
      </c>
      <c r="O36" s="116"/>
      <c r="P36" s="116"/>
      <c r="Q36" s="116"/>
      <c r="R36" s="111"/>
    </row>
    <row r="37" spans="2:19" ht="21" customHeight="1" x14ac:dyDescent="0.35">
      <c r="E37" s="116"/>
      <c r="F37" s="116"/>
      <c r="G37" s="116"/>
      <c r="H37" s="116"/>
      <c r="I37" s="116"/>
      <c r="J37" s="116"/>
      <c r="K37" s="116"/>
      <c r="L37" s="116"/>
      <c r="M37" s="111"/>
      <c r="N37" s="116"/>
      <c r="O37" s="116"/>
      <c r="P37" s="116"/>
      <c r="Q37" s="116"/>
      <c r="R37" s="111"/>
    </row>
    <row r="38" spans="2:19" ht="7.5" customHeight="1" x14ac:dyDescent="0.35"/>
    <row r="39" spans="2:19" ht="21" customHeight="1" x14ac:dyDescent="0.35">
      <c r="B39" s="65" t="s">
        <v>47</v>
      </c>
      <c r="E39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39" s="116"/>
      <c r="G39" s="116"/>
      <c r="H39" s="116"/>
      <c r="I39" s="116"/>
      <c r="J39" s="116"/>
      <c r="K39" s="116"/>
      <c r="L39" s="115" t="s">
        <v>43</v>
      </c>
      <c r="M39" s="115"/>
      <c r="N39" s="116"/>
      <c r="O39" s="116"/>
      <c r="P39" s="116"/>
      <c r="Q39" s="116"/>
      <c r="R39" s="111"/>
    </row>
    <row r="40" spans="2:19" ht="21" customHeight="1" x14ac:dyDescent="0.35"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1"/>
    </row>
    <row r="42" spans="2:19" s="70" customFormat="1" ht="21" customHeight="1" x14ac:dyDescent="1.2">
      <c r="B42" s="65" t="s">
        <v>45</v>
      </c>
      <c r="G42" s="69"/>
      <c r="H42" s="69"/>
      <c r="I42" s="69"/>
      <c r="J42" s="122">
        <f>IF(B2="LPU Fiú Ái 20",Áik_nylpu_Fiú_20!I3,IF(B2="ZLPU Fiú Ái 20",'Áik_Zlpu_Fiú_20 '!I3,IF(B2="LPU Fiú KI 20",KI_nylpu_Fiú_20!I3,IF(B2="ZLPU Fiú KI 20",#REF!,IF(B2="LPU Leány Ái 20",Áik_nylpu_Leány_20!I3,IF(B2="ZLPU Leány ÁI 20",Áik_Zlpu_Leány_20!I3,IF(B2="LPU Leány KI 20",KI_nylpu_Leány_20!I3,IF(B2="ZLPU Leány KI 20",#REF!,IF(B2="LPI Fiú Ái 20",Áik_Lpi_Fiú_20!I3,IF(B2="LPI Fiú KI 20",KI_Lpi_Fiú_20!I3,IF(B2="LPI Leány Ái 20",Áik_Lpi_Leány_20!I3,IF(B2="LPI Leány KI 20",'KI Lpi_Leány_20'!I3,))))))))))))</f>
        <v>159</v>
      </c>
      <c r="K42" s="126"/>
      <c r="L42" s="126"/>
      <c r="M42" s="79"/>
      <c r="N42" s="69"/>
      <c r="O42" s="69"/>
      <c r="P42" s="69"/>
    </row>
    <row r="43" spans="2:19" s="42" customFormat="1" ht="21" customHeight="1" x14ac:dyDescent="1.2">
      <c r="G43" s="69"/>
      <c r="H43" s="69"/>
      <c r="I43" s="69"/>
      <c r="J43" s="126"/>
      <c r="K43" s="126"/>
      <c r="L43" s="126"/>
      <c r="M43" s="79"/>
      <c r="N43" s="69"/>
      <c r="O43" s="69"/>
      <c r="P43" s="69"/>
    </row>
    <row r="44" spans="2:19" s="42" customFormat="1" ht="7.5" customHeight="1" x14ac:dyDescent="0.35"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2:19" s="42" customFormat="1" ht="21" customHeight="1" x14ac:dyDescent="0.35">
      <c r="H45" s="110" t="s">
        <v>48</v>
      </c>
      <c r="I45" s="95"/>
      <c r="J45" s="95"/>
      <c r="K45" s="95"/>
      <c r="L45" s="95"/>
      <c r="M45" s="95"/>
      <c r="N45" s="95"/>
      <c r="O45" s="95"/>
      <c r="Q45" s="72"/>
      <c r="R45" s="72"/>
    </row>
    <row r="46" spans="2:19" ht="21" customHeight="1" x14ac:dyDescent="0.35">
      <c r="G46" s="42"/>
      <c r="H46" s="95"/>
      <c r="I46" s="95"/>
      <c r="J46" s="95"/>
      <c r="K46" s="95"/>
      <c r="L46" s="95"/>
      <c r="M46" s="95"/>
      <c r="N46" s="95"/>
      <c r="O46" s="95"/>
    </row>
    <row r="47" spans="2:19" ht="7.5" customHeight="1" x14ac:dyDescent="0.35">
      <c r="G47" s="42"/>
    </row>
    <row r="48" spans="2:19" ht="21" customHeight="1" x14ac:dyDescent="0.35">
      <c r="J48" s="107" t="s">
        <v>11</v>
      </c>
      <c r="K48" s="107"/>
      <c r="L48" s="107"/>
      <c r="M48" s="77"/>
      <c r="R48" s="64"/>
    </row>
    <row r="49" spans="4:18" ht="21" customHeight="1" x14ac:dyDescent="0.35">
      <c r="J49" s="107"/>
      <c r="K49" s="107"/>
      <c r="L49" s="107"/>
      <c r="M49" s="77"/>
    </row>
    <row r="50" spans="4:18" ht="7.5" customHeight="1" x14ac:dyDescent="0.35"/>
    <row r="51" spans="4:18" s="42" customFormat="1" ht="21" customHeight="1" x14ac:dyDescent="0.35">
      <c r="F51" s="61"/>
      <c r="G51" s="61"/>
      <c r="H51" s="61"/>
      <c r="I51" s="108" t="s">
        <v>49</v>
      </c>
      <c r="J51" s="109"/>
      <c r="K51" s="109"/>
      <c r="L51" s="109"/>
      <c r="M51" s="109"/>
      <c r="N51" s="109"/>
      <c r="O51" s="61"/>
      <c r="P51" s="61"/>
    </row>
    <row r="52" spans="4:18" s="42" customFormat="1" ht="21" customHeight="1" x14ac:dyDescent="0.35">
      <c r="F52" s="61"/>
      <c r="G52" s="61"/>
      <c r="H52" s="61"/>
      <c r="I52" s="109"/>
      <c r="J52" s="109"/>
      <c r="K52" s="109"/>
      <c r="L52" s="109"/>
      <c r="M52" s="109"/>
      <c r="N52" s="109"/>
      <c r="O52" s="61"/>
      <c r="P52" s="61"/>
    </row>
    <row r="53" spans="4:18" s="42" customFormat="1" ht="12.75" customHeight="1" x14ac:dyDescent="0.35"/>
    <row r="54" spans="4:18" ht="21" customHeight="1" x14ac:dyDescent="0.35"/>
    <row r="55" spans="4:18" ht="25.5" customHeight="1" x14ac:dyDescent="1.05">
      <c r="E55" s="86" t="str">
        <f>Fedlap!E30</f>
        <v>Gödöllő</v>
      </c>
      <c r="F55" s="86"/>
      <c r="G55" s="86"/>
      <c r="H55" s="86" t="str">
        <f>Fedlap!E32</f>
        <v>2023. december 01.</v>
      </c>
      <c r="I55" s="85"/>
    </row>
    <row r="56" spans="4:18" ht="12.75" customHeight="1" x14ac:dyDescent="0.35">
      <c r="D56" s="62"/>
      <c r="E56" s="62"/>
    </row>
    <row r="57" spans="4:18" ht="12.75" customHeight="1" x14ac:dyDescent="0.35">
      <c r="D57" s="62"/>
      <c r="E57" s="62"/>
    </row>
    <row r="58" spans="4:18" ht="13.5" customHeight="1" x14ac:dyDescent="0.35">
      <c r="D58" s="55"/>
      <c r="E58" s="55"/>
    </row>
    <row r="59" spans="4:18" x14ac:dyDescent="0.35">
      <c r="O59" s="42"/>
    </row>
    <row r="61" spans="4:18" ht="12.75" customHeight="1" x14ac:dyDescent="0.35">
      <c r="D61" s="62"/>
      <c r="E61" s="62"/>
    </row>
    <row r="62" spans="4:18" s="42" customFormat="1" ht="27.75" customHeight="1" x14ac:dyDescent="1.05">
      <c r="D62" s="62"/>
      <c r="E62" s="113"/>
      <c r="F62" s="111"/>
      <c r="G62" s="111"/>
      <c r="O62" s="62"/>
      <c r="P62" s="113"/>
      <c r="Q62" s="111"/>
      <c r="R62" s="111"/>
    </row>
    <row r="63" spans="4:18" ht="7.5" customHeight="1" x14ac:dyDescent="0.35"/>
    <row r="64" spans="4:18" ht="23.25" x14ac:dyDescent="0.7">
      <c r="F64" s="73" t="s">
        <v>76</v>
      </c>
      <c r="O64" s="73"/>
      <c r="P64" s="114" t="s">
        <v>78</v>
      </c>
      <c r="Q64" s="95"/>
      <c r="R64" s="95"/>
    </row>
    <row r="65" spans="4:16" ht="14.25" customHeight="1" x14ac:dyDescent="0.35"/>
    <row r="66" spans="4:16" ht="12.75" customHeight="1" x14ac:dyDescent="0.35">
      <c r="D66" s="58"/>
      <c r="E66" s="58"/>
      <c r="F66" s="59"/>
      <c r="G66" s="59"/>
    </row>
    <row r="67" spans="4:16" ht="12.75" customHeight="1" x14ac:dyDescent="0.35">
      <c r="D67" s="58"/>
      <c r="E67" s="58"/>
      <c r="F67" s="59"/>
      <c r="G67" s="59"/>
    </row>
    <row r="80" spans="4:16" x14ac:dyDescent="0.35">
      <c r="G80" s="123" t="s">
        <v>35</v>
      </c>
      <c r="H80" s="123"/>
      <c r="I80" s="123"/>
      <c r="J80" s="123"/>
      <c r="K80" s="123"/>
      <c r="L80" s="123"/>
      <c r="M80" s="123"/>
      <c r="N80" s="123"/>
      <c r="O80" s="123"/>
      <c r="P80" s="124"/>
    </row>
    <row r="81" spans="2:17" x14ac:dyDescent="0.35">
      <c r="G81" s="123"/>
      <c r="H81" s="123"/>
      <c r="I81" s="123"/>
      <c r="J81" s="123"/>
      <c r="K81" s="123"/>
      <c r="L81" s="123"/>
      <c r="M81" s="123"/>
      <c r="N81" s="123"/>
      <c r="O81" s="123"/>
      <c r="P81" s="124"/>
    </row>
    <row r="82" spans="2:17" x14ac:dyDescent="0.35">
      <c r="G82" s="123"/>
      <c r="H82" s="123"/>
      <c r="I82" s="123"/>
      <c r="J82" s="123"/>
      <c r="K82" s="123"/>
      <c r="L82" s="123"/>
      <c r="M82" s="123"/>
      <c r="N82" s="123"/>
      <c r="O82" s="123"/>
      <c r="P82" s="124"/>
    </row>
    <row r="83" spans="2:17" x14ac:dyDescent="0.35"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2:17" x14ac:dyDescent="0.35">
      <c r="G84" s="123"/>
      <c r="H84" s="123"/>
      <c r="I84" s="123"/>
      <c r="J84" s="123"/>
      <c r="K84" s="123"/>
      <c r="L84" s="123"/>
      <c r="M84" s="123"/>
      <c r="N84" s="123"/>
      <c r="O84" s="123"/>
      <c r="P84" s="124"/>
    </row>
    <row r="85" spans="2:17" x14ac:dyDescent="0.35">
      <c r="G85" s="123"/>
      <c r="H85" s="123"/>
      <c r="I85" s="123"/>
      <c r="J85" s="123"/>
      <c r="K85" s="123"/>
      <c r="L85" s="123"/>
      <c r="M85" s="123"/>
      <c r="N85" s="123"/>
      <c r="O85" s="123"/>
      <c r="P85" s="124"/>
    </row>
    <row r="90" spans="2:17" x14ac:dyDescent="0.35">
      <c r="F90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20",KI_nylpu_Leány_20!B4,IF(B2="ZLPU Leány KI 20",#REF!,IF(B2="LPI Fiú Ái 20",Áik_Lpi_Fiú_20!B4,IF(B2="LPI Fiú KI 20",KI_Lpi_Fiú_20!#REF!,IF(B2="LPI Leány Ái 20",Áik_Lpi_Leány_20!#REF!,IF(B2="LPI Leány KI 20",'KI Lpi_Leány_20'!#REF!,))))))))))))</f>
        <v>#REF!</v>
      </c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</row>
    <row r="91" spans="2:17" ht="12.75" customHeight="1" x14ac:dyDescent="0.35"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</row>
    <row r="92" spans="2:17" ht="12.75" customHeight="1" x14ac:dyDescent="0.35">
      <c r="B92" t="s">
        <v>10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</row>
    <row r="93" spans="2:17" ht="12.75" customHeight="1" x14ac:dyDescent="0.35"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</row>
    <row r="94" spans="2:17" ht="12.75" customHeight="1" x14ac:dyDescent="0.35"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</row>
    <row r="96" spans="2:17" ht="28.9" x14ac:dyDescent="0.9">
      <c r="I96" s="121" t="s">
        <v>44</v>
      </c>
      <c r="J96" s="121"/>
      <c r="K96" s="121"/>
      <c r="L96" s="121"/>
      <c r="M96" s="121"/>
      <c r="N96" s="121"/>
    </row>
    <row r="99" spans="2:19" ht="21" customHeight="1" x14ac:dyDescent="0.35">
      <c r="F99" s="120" t="s">
        <v>36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9" ht="21" customHeight="1" x14ac:dyDescent="0.35"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9" ht="7.5" customHeight="1" x14ac:dyDescent="0.35"/>
    <row r="102" spans="2:19" ht="21" customHeight="1" x14ac:dyDescent="0.35">
      <c r="E102" s="112" t="str">
        <f>Fedlap!E28</f>
        <v>Pest</v>
      </c>
      <c r="F102" s="112"/>
      <c r="G102" s="112"/>
      <c r="H102" s="112"/>
      <c r="I102" s="112"/>
      <c r="J102" s="112"/>
      <c r="K102" s="112"/>
      <c r="L102" s="112" t="s">
        <v>77</v>
      </c>
      <c r="M102" s="112"/>
      <c r="N102" s="112"/>
      <c r="O102" s="112"/>
      <c r="P102" s="112"/>
      <c r="Q102" s="112"/>
      <c r="R102" s="112"/>
      <c r="S102" s="112"/>
    </row>
    <row r="103" spans="2:19" ht="21" customHeight="1" x14ac:dyDescent="0.35"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</row>
    <row r="104" spans="2:19" ht="7.5" customHeight="1" x14ac:dyDescent="0.35"/>
    <row r="105" spans="2:19" ht="21" customHeight="1" x14ac:dyDescent="0.35">
      <c r="B105" t="s">
        <v>46</v>
      </c>
      <c r="E10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05" s="116"/>
      <c r="G105" s="116"/>
      <c r="H105" s="116"/>
      <c r="I105" s="116"/>
      <c r="J105" s="116"/>
      <c r="K105" s="116"/>
      <c r="L105" s="116"/>
      <c r="M105" s="111"/>
      <c r="N105" s="115" t="s">
        <v>40</v>
      </c>
      <c r="O105" s="116"/>
      <c r="P105" s="116"/>
      <c r="Q105" s="116"/>
      <c r="R105" s="111"/>
    </row>
    <row r="106" spans="2:19" ht="21" customHeight="1" x14ac:dyDescent="0.35">
      <c r="E106" s="116"/>
      <c r="F106" s="116"/>
      <c r="G106" s="116"/>
      <c r="H106" s="116"/>
      <c r="I106" s="116"/>
      <c r="J106" s="116"/>
      <c r="K106" s="116"/>
      <c r="L106" s="116"/>
      <c r="M106" s="111"/>
      <c r="N106" s="116"/>
      <c r="O106" s="116"/>
      <c r="P106" s="116"/>
      <c r="Q106" s="116"/>
      <c r="R106" s="111"/>
    </row>
    <row r="107" spans="2:19" ht="7.5" customHeight="1" x14ac:dyDescent="0.35"/>
    <row r="108" spans="2:19" ht="21" customHeight="1" x14ac:dyDescent="0.35">
      <c r="B108" t="s">
        <v>47</v>
      </c>
      <c r="E10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08" s="116"/>
      <c r="G108" s="116"/>
      <c r="H108" s="116"/>
      <c r="I108" s="116"/>
      <c r="J108" s="116"/>
      <c r="K108" s="116"/>
      <c r="L108" s="115" t="s">
        <v>43</v>
      </c>
      <c r="M108" s="115"/>
      <c r="N108" s="116"/>
      <c r="O108" s="116"/>
      <c r="P108" s="116"/>
      <c r="Q108" s="116"/>
      <c r="R108" s="111"/>
    </row>
    <row r="109" spans="2:19" s="42" customFormat="1" ht="21" customHeight="1" x14ac:dyDescent="0.35"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1"/>
    </row>
    <row r="110" spans="2:19" s="42" customFormat="1" ht="12.75" customHeight="1" x14ac:dyDescent="0.35">
      <c r="B110" s="42" t="s">
        <v>45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2:19" s="42" customFormat="1" ht="21" customHeight="1" x14ac:dyDescent="1.2">
      <c r="G111" s="69"/>
      <c r="H111" s="69"/>
      <c r="I111" s="69"/>
      <c r="J111" s="122">
        <f>IF(B2="LPU Fiú Ái 20",Áik_nylpu_Fiú_20!I4,IF(B2="ZLPU Fiú Ái 20",'Áik_Zlpu_Fiú_20 '!I4,IF(B2="LPU Fiú KI 20",KI_nylpu_Fiú_20!I4,IF(B2="ZLPU Fiú KI 20",#REF!,IF(B2="LPU Leány Ái 20",Áik_nylpu_Leány_20!I4,IF(B2="ZLPU Leány ÁI 20",Áik_Zlpu_Leány_20!I4,IF(B2="LPU Leány KI 20",KI_nylpu_Leány_20!I4,IF(B2="ZLPU Leány KI 20",#REF!,IF(B2="LPI Fiú Ái 20",Áik_Lpi_Fiú_20!I4,IF(B2="LPI Fiú KI 20",KI_Lpi_Fiú_20!I4,IF(B2="LPI Leány Ái 20",Áik_Lpi_Leány_20!I4,IF(B2="LPI Leány KI 20",'KI Lpi_Leány_20'!I4,))))))))))))</f>
        <v>132</v>
      </c>
      <c r="K111" s="116"/>
      <c r="L111" s="116"/>
      <c r="M111" s="78"/>
      <c r="N111" s="69"/>
      <c r="O111" s="69"/>
      <c r="P111" s="69"/>
    </row>
    <row r="112" spans="2:19" ht="21" customHeight="1" x14ac:dyDescent="1.2">
      <c r="J112" s="116"/>
      <c r="K112" s="116"/>
      <c r="L112" s="116"/>
      <c r="M112" s="78"/>
    </row>
    <row r="113" spans="4:16" ht="7.5" customHeight="1" x14ac:dyDescent="0.35"/>
    <row r="114" spans="4:16" ht="21" customHeight="1" x14ac:dyDescent="0.35">
      <c r="H114" s="110" t="s">
        <v>48</v>
      </c>
      <c r="I114" s="111"/>
      <c r="J114" s="111"/>
      <c r="K114" s="111"/>
      <c r="L114" s="111"/>
      <c r="M114" s="111"/>
      <c r="N114" s="111"/>
      <c r="O114" s="111"/>
    </row>
    <row r="115" spans="4:16" ht="21" customHeight="1" x14ac:dyDescent="0.35">
      <c r="H115" s="111"/>
      <c r="I115" s="111"/>
      <c r="J115" s="111"/>
      <c r="K115" s="111"/>
      <c r="L115" s="111"/>
      <c r="M115" s="111"/>
      <c r="N115" s="111"/>
      <c r="O115" s="111"/>
    </row>
    <row r="116" spans="4:16" ht="7.5" customHeight="1" x14ac:dyDescent="0.35"/>
    <row r="117" spans="4:16" ht="21" customHeight="1" x14ac:dyDescent="0.35">
      <c r="J117" s="107" t="s">
        <v>12</v>
      </c>
      <c r="K117" s="107"/>
      <c r="L117" s="107"/>
      <c r="M117" s="77"/>
    </row>
    <row r="118" spans="4:16" ht="21" customHeight="1" x14ac:dyDescent="0.35">
      <c r="F118" s="61"/>
      <c r="G118" s="61"/>
      <c r="H118" s="61"/>
      <c r="I118" s="61"/>
      <c r="J118" s="107"/>
      <c r="K118" s="107"/>
      <c r="L118" s="107"/>
      <c r="M118" s="77"/>
      <c r="N118" s="61"/>
      <c r="O118" s="61"/>
      <c r="P118" s="61"/>
    </row>
    <row r="119" spans="4:16" ht="7.5" customHeight="1" x14ac:dyDescent="0.35"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4:16" ht="21" customHeight="1" x14ac:dyDescent="0.35">
      <c r="I120" s="108" t="s">
        <v>49</v>
      </c>
      <c r="J120" s="109"/>
      <c r="K120" s="109"/>
      <c r="L120" s="109"/>
      <c r="M120" s="109"/>
      <c r="N120" s="109"/>
    </row>
    <row r="121" spans="4:16" s="42" customFormat="1" ht="21" customHeight="1" x14ac:dyDescent="0.35">
      <c r="I121" s="109"/>
      <c r="J121" s="109"/>
      <c r="K121" s="109"/>
      <c r="L121" s="109"/>
      <c r="M121" s="109"/>
      <c r="N121" s="109"/>
    </row>
    <row r="123" spans="4:16" s="42" customFormat="1" ht="21" customHeight="1" x14ac:dyDescent="0.35">
      <c r="D123" s="55"/>
      <c r="E123" s="55"/>
    </row>
    <row r="124" spans="4:16" s="42" customFormat="1" ht="25.5" customHeight="1" x14ac:dyDescent="1.05">
      <c r="D124" s="55"/>
      <c r="E124" s="86" t="str">
        <f>Fedlap!E30</f>
        <v>Gödöllő</v>
      </c>
      <c r="F124" s="86"/>
      <c r="G124" s="86"/>
      <c r="H124" s="86" t="str">
        <f>Fedlap!E32</f>
        <v>2023. december 01.</v>
      </c>
      <c r="I124" s="85"/>
    </row>
    <row r="125" spans="4:16" x14ac:dyDescent="0.35">
      <c r="F125" s="42"/>
    </row>
    <row r="128" spans="4:16" ht="12.75" customHeight="1" x14ac:dyDescent="0.35">
      <c r="D128" s="55"/>
      <c r="E128" s="55"/>
    </row>
    <row r="129" spans="4:18" ht="12.75" customHeight="1" x14ac:dyDescent="0.35">
      <c r="D129" s="55"/>
      <c r="E129" s="55"/>
    </row>
    <row r="131" spans="4:18" s="42" customFormat="1" ht="27.75" customHeight="1" x14ac:dyDescent="1.05">
      <c r="E131" s="113"/>
      <c r="F131" s="111"/>
      <c r="G131" s="111"/>
      <c r="P131" s="113"/>
      <c r="Q131" s="111"/>
      <c r="R131" s="111"/>
    </row>
    <row r="132" spans="4:18" ht="7.5" customHeight="1" x14ac:dyDescent="0.35"/>
    <row r="133" spans="4:18" ht="23.25" customHeight="1" x14ac:dyDescent="0.7">
      <c r="D133" s="58"/>
      <c r="F133" s="73" t="s">
        <v>76</v>
      </c>
      <c r="O133" s="73"/>
      <c r="P133" s="114" t="s">
        <v>78</v>
      </c>
      <c r="Q133" s="95"/>
      <c r="R133" s="95"/>
    </row>
    <row r="134" spans="4:18" ht="12.75" customHeight="1" x14ac:dyDescent="0.35">
      <c r="D134" s="58"/>
      <c r="E134" s="58"/>
      <c r="F134" s="59"/>
      <c r="G134" s="59"/>
    </row>
    <row r="138" spans="4:18" ht="12.75" customHeight="1" x14ac:dyDescent="0.7">
      <c r="D138" s="125"/>
      <c r="E138" s="125"/>
      <c r="F138" s="125"/>
      <c r="G138" s="125"/>
      <c r="H138" s="111"/>
    </row>
    <row r="150" spans="6:17" x14ac:dyDescent="0.35">
      <c r="G150" s="123" t="s">
        <v>35</v>
      </c>
      <c r="H150" s="123"/>
      <c r="I150" s="123"/>
      <c r="J150" s="123"/>
      <c r="K150" s="123"/>
      <c r="L150" s="123"/>
      <c r="M150" s="123"/>
      <c r="N150" s="123"/>
      <c r="O150" s="123"/>
      <c r="P150" s="124"/>
    </row>
    <row r="151" spans="6:17" x14ac:dyDescent="0.35">
      <c r="G151" s="123"/>
      <c r="H151" s="123"/>
      <c r="I151" s="123"/>
      <c r="J151" s="123"/>
      <c r="K151" s="123"/>
      <c r="L151" s="123"/>
      <c r="M151" s="123"/>
      <c r="N151" s="123"/>
      <c r="O151" s="123"/>
      <c r="P151" s="124"/>
    </row>
    <row r="152" spans="6:17" x14ac:dyDescent="0.35">
      <c r="G152" s="123"/>
      <c r="H152" s="123"/>
      <c r="I152" s="123"/>
      <c r="J152" s="123"/>
      <c r="K152" s="123"/>
      <c r="L152" s="123"/>
      <c r="M152" s="123"/>
      <c r="N152" s="123"/>
      <c r="O152" s="123"/>
      <c r="P152" s="124"/>
    </row>
    <row r="153" spans="6:17" x14ac:dyDescent="0.35">
      <c r="G153" s="123"/>
      <c r="H153" s="123"/>
      <c r="I153" s="123"/>
      <c r="J153" s="123"/>
      <c r="K153" s="123"/>
      <c r="L153" s="123"/>
      <c r="M153" s="123"/>
      <c r="N153" s="123"/>
      <c r="O153" s="123"/>
      <c r="P153" s="124"/>
    </row>
    <row r="154" spans="6:17" x14ac:dyDescent="0.35">
      <c r="G154" s="123"/>
      <c r="H154" s="123"/>
      <c r="I154" s="123"/>
      <c r="J154" s="123"/>
      <c r="K154" s="123"/>
      <c r="L154" s="123"/>
      <c r="M154" s="123"/>
      <c r="N154" s="123"/>
      <c r="O154" s="123"/>
      <c r="P154" s="124"/>
    </row>
    <row r="155" spans="6:17" x14ac:dyDescent="0.35">
      <c r="G155" s="123"/>
      <c r="H155" s="123"/>
      <c r="I155" s="123"/>
      <c r="J155" s="123"/>
      <c r="K155" s="123"/>
      <c r="L155" s="123"/>
      <c r="M155" s="123"/>
      <c r="N155" s="123"/>
      <c r="O155" s="123"/>
      <c r="P155" s="124"/>
    </row>
    <row r="160" spans="6:17" x14ac:dyDescent="0.35">
      <c r="F160" s="118" t="e">
        <f>IF(B2="LPU Fiú Ái 20",Áik_nylpu_Fiú_20!#REF!,IF(B2="LPU Fiú KI 20",KI_nylpu_Fiú_20!#REF!,IF(B2="ZLPU Fiú Ái 20",'Áik_Zlpu_Fiú_20 '!#REF!,IF(B2="ZLPU Fiú KI 20",#REF!,IF(B2="LPU Leány Ái 20",Áik_nylpu_Leány_20!#REF!,IF(B2="ZLPU Leány Ái 20",Áik_Zlpu_Leány_20!#REF!,IF(B2="LPU Leány KI 20",KI_nylpu_Leány_20!B5,IF(B2="ZLPU Leány KI 20",#REF!,IF(B2="LPI Fiú Ái 20",Áik_Lpi_Fiú_20!B5,IF(B2="LPI Fiú KI 20",KI_Lpi_Fiú_20!B5,IF(B2="LPI Leány Ái 20",Áik_Lpi_Leány_20!#REF!,IF(B2="LPI Leány KI 20",'KI Lpi_Leány_20'!B5,))))))))))))</f>
        <v>#REF!</v>
      </c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</row>
    <row r="161" spans="2:19" ht="12.75" customHeight="1" x14ac:dyDescent="0.35"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</row>
    <row r="162" spans="2:19" s="42" customFormat="1" ht="12.75" customHeight="1" x14ac:dyDescent="0.35">
      <c r="B162" s="42" t="s">
        <v>10</v>
      </c>
      <c r="E162" s="6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</row>
    <row r="163" spans="2:19" ht="12.75" customHeight="1" x14ac:dyDescent="0.35"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</row>
    <row r="164" spans="2:19" ht="12.75" customHeight="1" x14ac:dyDescent="0.35"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</row>
    <row r="166" spans="2:19" ht="28.9" x14ac:dyDescent="0.9">
      <c r="I166" s="121" t="s">
        <v>44</v>
      </c>
      <c r="J166" s="121"/>
      <c r="K166" s="121"/>
      <c r="L166" s="121"/>
      <c r="M166" s="121"/>
      <c r="N166" s="121"/>
    </row>
    <row r="169" spans="2:19" ht="21" customHeight="1" x14ac:dyDescent="0.35">
      <c r="F169" s="120" t="s">
        <v>36</v>
      </c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</row>
    <row r="170" spans="2:19" ht="21" customHeight="1" x14ac:dyDescent="0.35"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</row>
    <row r="171" spans="2:19" ht="7.5" customHeight="1" x14ac:dyDescent="0.35"/>
    <row r="172" spans="2:19" ht="21" customHeight="1" x14ac:dyDescent="0.35">
      <c r="E172" s="112" t="str">
        <f>Fedlap!E28</f>
        <v>Pest</v>
      </c>
      <c r="F172" s="112"/>
      <c r="G172" s="112"/>
      <c r="H172" s="112"/>
      <c r="I172" s="112"/>
      <c r="J172" s="112"/>
      <c r="K172" s="112"/>
      <c r="L172" s="112" t="s">
        <v>77</v>
      </c>
      <c r="M172" s="112"/>
      <c r="N172" s="112"/>
      <c r="O172" s="112"/>
      <c r="P172" s="112"/>
      <c r="Q172" s="112"/>
      <c r="R172" s="112"/>
      <c r="S172" s="112"/>
    </row>
    <row r="173" spans="2:19" ht="21" customHeight="1" x14ac:dyDescent="0.35"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</row>
    <row r="174" spans="2:19" ht="7.5" customHeight="1" x14ac:dyDescent="0.35"/>
    <row r="175" spans="2:19" ht="21" customHeight="1" x14ac:dyDescent="0.35">
      <c r="B175" t="s">
        <v>46</v>
      </c>
      <c r="E17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75" s="116"/>
      <c r="G175" s="116"/>
      <c r="H175" s="116"/>
      <c r="I175" s="116"/>
      <c r="J175" s="116"/>
      <c r="K175" s="116"/>
      <c r="L175" s="116"/>
      <c r="M175" s="111"/>
      <c r="N175" s="115" t="s">
        <v>40</v>
      </c>
      <c r="O175" s="116"/>
      <c r="P175" s="116"/>
      <c r="Q175" s="116"/>
      <c r="R175" s="111"/>
    </row>
    <row r="176" spans="2:19" ht="21" customHeight="1" x14ac:dyDescent="0.35">
      <c r="E176" s="116"/>
      <c r="F176" s="116"/>
      <c r="G176" s="116"/>
      <c r="H176" s="116"/>
      <c r="I176" s="116"/>
      <c r="J176" s="116"/>
      <c r="K176" s="116"/>
      <c r="L176" s="116"/>
      <c r="M176" s="111"/>
      <c r="N176" s="116"/>
      <c r="O176" s="116"/>
      <c r="P176" s="116"/>
      <c r="Q176" s="116"/>
      <c r="R176" s="111"/>
    </row>
    <row r="177" spans="2:23" ht="7.5" customHeight="1" x14ac:dyDescent="0.35"/>
    <row r="178" spans="2:23" ht="21" customHeight="1" x14ac:dyDescent="0.35">
      <c r="B178" t="s">
        <v>47</v>
      </c>
      <c r="E17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78" s="116"/>
      <c r="G178" s="116"/>
      <c r="H178" s="116"/>
      <c r="I178" s="116"/>
      <c r="J178" s="116"/>
      <c r="K178" s="116"/>
      <c r="L178" s="115" t="s">
        <v>43</v>
      </c>
      <c r="M178" s="115"/>
      <c r="N178" s="116"/>
      <c r="O178" s="116"/>
      <c r="P178" s="116"/>
      <c r="Q178" s="116"/>
      <c r="R178" s="111"/>
    </row>
    <row r="179" spans="2:23" s="42" customFormat="1" ht="21" customHeight="1" x14ac:dyDescent="0.35"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1"/>
      <c r="W179" s="74"/>
    </row>
    <row r="180" spans="2:23" ht="12.75" customHeight="1" x14ac:dyDescent="0.35"/>
    <row r="181" spans="2:23" ht="21" customHeight="1" x14ac:dyDescent="0.35">
      <c r="B181" t="s">
        <v>45</v>
      </c>
      <c r="J181" s="122">
        <f>IF(B2="LPU Fiú Ái 20",Áik_nylpu_Fiú_20!I5,IF(B2="ZLPU Fiú Ái 20",'Áik_Zlpu_Fiú_20 '!I5,IF(B2="LPU Fiú KI 20",KI_nylpu_Fiú_20!I5,IF(B2="ZLPU Fiú KI 20",#REF!,IF(B2="LPU Leány Ái 20",Áik_nylpu_Leány_20!I5,IF(B2="ZLPU Leány ÁI 20",Áik_Zlpu_Leány_20!I5,IF(B2="LPU Leány KI 20",KI_nylpu_Leány_20!I5,IF(B2="ZLPU Leány KI 20",#REF!,IF(B2="LPI Fiú Ái 20",Áik_Lpi_Fiú_20!I5,IF(B2="LPI Fiú KI 20",KI_Lpi_Fiú_20!I5,IF(B2="LPI Leány Ái 20",Áik_Lpi_Leány_20!I5,IF(B2="LPI Leány KI 20",'KI Lpi_Leány_20'!I5,))))))))))))</f>
        <v>115</v>
      </c>
      <c r="K181" s="122"/>
      <c r="L181" s="122"/>
      <c r="M181" s="76"/>
    </row>
    <row r="182" spans="2:23" ht="21" customHeight="1" x14ac:dyDescent="0.35">
      <c r="J182" s="122"/>
      <c r="K182" s="122"/>
      <c r="L182" s="122"/>
      <c r="M182" s="76"/>
    </row>
    <row r="183" spans="2:23" ht="7.5" customHeight="1" x14ac:dyDescent="0.35"/>
    <row r="184" spans="2:23" ht="21" customHeight="1" x14ac:dyDescent="0.35">
      <c r="H184" s="110" t="s">
        <v>48</v>
      </c>
      <c r="I184" s="111"/>
      <c r="J184" s="111"/>
      <c r="K184" s="111"/>
      <c r="L184" s="111"/>
      <c r="M184" s="111"/>
      <c r="N184" s="111"/>
      <c r="O184" s="111"/>
    </row>
    <row r="185" spans="2:23" ht="21" customHeight="1" x14ac:dyDescent="0.35">
      <c r="H185" s="111"/>
      <c r="I185" s="111"/>
      <c r="J185" s="111"/>
      <c r="K185" s="111"/>
      <c r="L185" s="111"/>
      <c r="M185" s="111"/>
      <c r="N185" s="111"/>
      <c r="O185" s="111"/>
    </row>
    <row r="186" spans="2:23" ht="7.5" customHeight="1" x14ac:dyDescent="0.35"/>
    <row r="187" spans="2:23" ht="21" customHeight="1" x14ac:dyDescent="0.35">
      <c r="J187" s="107" t="s">
        <v>13</v>
      </c>
      <c r="K187" s="107"/>
      <c r="L187" s="107"/>
      <c r="M187" s="77"/>
    </row>
    <row r="188" spans="2:23" ht="21" customHeight="1" x14ac:dyDescent="0.35">
      <c r="F188" s="61"/>
      <c r="G188" s="61"/>
      <c r="H188" s="61"/>
      <c r="I188" s="61"/>
      <c r="J188" s="107"/>
      <c r="K188" s="107"/>
      <c r="L188" s="107"/>
      <c r="M188" s="77"/>
      <c r="N188" s="61"/>
      <c r="O188" s="61"/>
      <c r="P188" s="61"/>
    </row>
    <row r="189" spans="2:23" ht="7.5" customHeight="1" x14ac:dyDescent="0.35"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</row>
    <row r="190" spans="2:23" ht="21" customHeight="1" x14ac:dyDescent="0.35">
      <c r="I190" s="108" t="s">
        <v>49</v>
      </c>
      <c r="J190" s="109"/>
      <c r="K190" s="109"/>
      <c r="L190" s="109"/>
      <c r="M190" s="109"/>
      <c r="N190" s="109"/>
    </row>
    <row r="191" spans="2:23" ht="21" customHeight="1" x14ac:dyDescent="0.35">
      <c r="I191" s="109"/>
      <c r="J191" s="109"/>
      <c r="K191" s="109"/>
      <c r="L191" s="109"/>
      <c r="M191" s="109"/>
      <c r="N191" s="109"/>
    </row>
    <row r="193" spans="4:19" s="42" customFormat="1" ht="21" customHeight="1" x14ac:dyDescent="0.35">
      <c r="D193" s="55"/>
      <c r="E193" s="55"/>
    </row>
    <row r="194" spans="4:19" s="42" customFormat="1" ht="25.5" customHeight="1" x14ac:dyDescent="1.05">
      <c r="D194" s="55"/>
      <c r="E194" s="86" t="str">
        <f>Fedlap!E30</f>
        <v>Gödöllő</v>
      </c>
      <c r="F194" s="86"/>
      <c r="G194" s="86"/>
      <c r="H194" s="86" t="str">
        <f>Fedlap!E32</f>
        <v>2023. december 01.</v>
      </c>
      <c r="I194" s="85"/>
    </row>
    <row r="198" spans="4:19" s="42" customFormat="1" ht="12.75" customHeight="1" x14ac:dyDescent="0.35">
      <c r="D198" s="55"/>
      <c r="E198" s="55"/>
    </row>
    <row r="199" spans="4:19" s="42" customFormat="1" ht="12.75" customHeight="1" x14ac:dyDescent="0.35">
      <c r="D199" s="55"/>
      <c r="E199" s="55"/>
    </row>
    <row r="201" spans="4:19" ht="27.75" customHeight="1" x14ac:dyDescent="1.05">
      <c r="E201" s="113"/>
      <c r="F201" s="111"/>
      <c r="G201" s="111"/>
      <c r="P201" s="113"/>
      <c r="Q201" s="111"/>
      <c r="R201" s="111"/>
    </row>
    <row r="202" spans="4:19" ht="7.5" customHeight="1" x14ac:dyDescent="0.35"/>
    <row r="203" spans="4:19" s="42" customFormat="1" ht="23.25" customHeight="1" x14ac:dyDescent="0.7">
      <c r="D203" s="58"/>
      <c r="E203"/>
      <c r="F203" s="73" t="s">
        <v>76</v>
      </c>
      <c r="G203"/>
      <c r="H203"/>
      <c r="I203"/>
      <c r="J203"/>
      <c r="K203"/>
      <c r="L203"/>
      <c r="M203"/>
      <c r="N203"/>
      <c r="O203" s="73"/>
      <c r="P203" s="114" t="s">
        <v>78</v>
      </c>
      <c r="Q203" s="95"/>
      <c r="R203" s="95"/>
      <c r="S203"/>
    </row>
    <row r="204" spans="4:19" s="42" customFormat="1" ht="12.75" customHeight="1" x14ac:dyDescent="0.35">
      <c r="D204" s="58"/>
      <c r="E204" s="58"/>
      <c r="F204" s="59"/>
      <c r="G204" s="59"/>
    </row>
    <row r="208" spans="4:19" ht="12.75" customHeight="1" x14ac:dyDescent="0.7">
      <c r="D208" s="60"/>
      <c r="E208" s="60"/>
      <c r="F208" s="60"/>
      <c r="G208" s="60"/>
    </row>
  </sheetData>
  <mergeCells count="52">
    <mergeCell ref="E36:M37"/>
    <mergeCell ref="N36:R37"/>
    <mergeCell ref="G11:P16"/>
    <mergeCell ref="F21:Q25"/>
    <mergeCell ref="I27:N27"/>
    <mergeCell ref="F30:Q31"/>
    <mergeCell ref="E33:K34"/>
    <mergeCell ref="L33:S34"/>
    <mergeCell ref="G80:P85"/>
    <mergeCell ref="E39:K40"/>
    <mergeCell ref="L39:R40"/>
    <mergeCell ref="J42:L43"/>
    <mergeCell ref="H45:O46"/>
    <mergeCell ref="J48:L49"/>
    <mergeCell ref="I51:N52"/>
    <mergeCell ref="E62:G62"/>
    <mergeCell ref="P62:R62"/>
    <mergeCell ref="P64:R64"/>
    <mergeCell ref="F90:Q94"/>
    <mergeCell ref="I96:N96"/>
    <mergeCell ref="F99:Q100"/>
    <mergeCell ref="E105:M106"/>
    <mergeCell ref="N105:R106"/>
    <mergeCell ref="E102:K103"/>
    <mergeCell ref="L102:S103"/>
    <mergeCell ref="L172:S173"/>
    <mergeCell ref="D138:H138"/>
    <mergeCell ref="E108:K109"/>
    <mergeCell ref="L108:R109"/>
    <mergeCell ref="J111:L112"/>
    <mergeCell ref="H114:O115"/>
    <mergeCell ref="J117:L118"/>
    <mergeCell ref="I120:N121"/>
    <mergeCell ref="E131:G131"/>
    <mergeCell ref="P131:R131"/>
    <mergeCell ref="P133:R133"/>
    <mergeCell ref="E201:G201"/>
    <mergeCell ref="P201:R201"/>
    <mergeCell ref="P203:R203"/>
    <mergeCell ref="I190:N191"/>
    <mergeCell ref="G150:P155"/>
    <mergeCell ref="F160:Q164"/>
    <mergeCell ref="I166:N166"/>
    <mergeCell ref="F169:Q170"/>
    <mergeCell ref="E175:M176"/>
    <mergeCell ref="N175:R176"/>
    <mergeCell ref="E178:K179"/>
    <mergeCell ref="L178:R179"/>
    <mergeCell ref="J181:L182"/>
    <mergeCell ref="H184:O185"/>
    <mergeCell ref="J187:L188"/>
    <mergeCell ref="E172:K173"/>
  </mergeCells>
  <dataValidations count="1">
    <dataValidation type="list" allowBlank="1" showInputMessage="1" showErrorMessage="1" sqref="B2" xr:uid="{00000000-0002-0000-0F00-000000000000}">
      <formula1>Versenyszámok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11" scale="48" orientation="portrait" horizontalDpi="4294967293" r:id="rId1"/>
  <rowBreaks count="2" manualBreakCount="2">
    <brk id="71" min="3" max="15" man="1"/>
    <brk id="141" min="3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W208"/>
  <sheetViews>
    <sheetView view="pageBreakPreview" topLeftCell="A187" zoomScaleSheetLayoutView="100" workbookViewId="0">
      <selection activeCell="E203" sqref="E203:S203"/>
    </sheetView>
  </sheetViews>
  <sheetFormatPr defaultColWidth="9.1328125" defaultRowHeight="12.75" x14ac:dyDescent="0.35"/>
  <cols>
    <col min="1" max="1" width="6.3984375" customWidth="1"/>
    <col min="2" max="2" width="23.86328125" customWidth="1"/>
    <col min="3" max="3" width="5.59765625" customWidth="1"/>
    <col min="4" max="4" width="0.1328125" customWidth="1"/>
    <col min="5" max="6" width="9.1328125" customWidth="1"/>
    <col min="7" max="7" width="7.265625" customWidth="1"/>
    <col min="10" max="12" width="4.265625" customWidth="1"/>
    <col min="13" max="13" width="4.1328125" customWidth="1"/>
    <col min="14" max="14" width="5.1328125" customWidth="1"/>
  </cols>
  <sheetData>
    <row r="1" spans="2:16" ht="13.15" thickBot="1" x14ac:dyDescent="0.4"/>
    <row r="2" spans="2:16" ht="21" customHeight="1" thickTop="1" thickBot="1" x14ac:dyDescent="0.4">
      <c r="B2" s="75" t="s">
        <v>29</v>
      </c>
    </row>
    <row r="3" spans="2:16" ht="13.15" thickTop="1" x14ac:dyDescent="0.35"/>
    <row r="11" spans="2:16" x14ac:dyDescent="0.35">
      <c r="G11" s="123" t="s">
        <v>35</v>
      </c>
      <c r="H11" s="123"/>
      <c r="I11" s="123"/>
      <c r="J11" s="123"/>
      <c r="K11" s="123"/>
      <c r="L11" s="123"/>
      <c r="M11" s="123"/>
      <c r="N11" s="123"/>
      <c r="O11" s="123"/>
      <c r="P11" s="124"/>
    </row>
    <row r="12" spans="2:16" x14ac:dyDescent="0.35"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2:16" x14ac:dyDescent="0.35">
      <c r="G13" s="123"/>
      <c r="H13" s="123"/>
      <c r="I13" s="123"/>
      <c r="J13" s="123"/>
      <c r="K13" s="123"/>
      <c r="L13" s="123"/>
      <c r="M13" s="123"/>
      <c r="N13" s="123"/>
      <c r="O13" s="123"/>
      <c r="P13" s="124"/>
    </row>
    <row r="14" spans="2:16" x14ac:dyDescent="0.35"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2:16" x14ac:dyDescent="0.35">
      <c r="G15" s="123"/>
      <c r="H15" s="123"/>
      <c r="I15" s="123"/>
      <c r="J15" s="123"/>
      <c r="K15" s="123"/>
      <c r="L15" s="123"/>
      <c r="M15" s="123"/>
      <c r="N15" s="123"/>
      <c r="O15" s="123"/>
      <c r="P15" s="124"/>
    </row>
    <row r="16" spans="2:16" x14ac:dyDescent="0.35">
      <c r="G16" s="123"/>
      <c r="H16" s="123"/>
      <c r="I16" s="123"/>
      <c r="J16" s="123"/>
      <c r="K16" s="123"/>
      <c r="L16" s="123"/>
      <c r="M16" s="123"/>
      <c r="N16" s="123"/>
      <c r="O16" s="123"/>
      <c r="P16" s="124"/>
    </row>
    <row r="21" spans="2:18" ht="12.75" customHeight="1" x14ac:dyDescent="0.35">
      <c r="E21" s="127">
        <f>IF(B2="LPU Fiú Ái 20",Áik_nylpu_Fiú_20!B33,IF(B2="LPU Fiú KI 20",KI_nylpu_Fiú_20!B33,IF(B2="ZLPU Fiú Ái 20",'Áik_Zlpu_Fiú_20 '!B33,IF(B2="ZLPU Fiú KI 20",#REF!,IF(B2="LPU Leány Ái 20",Áik_nylpu_Leány_20!B33,IF(B2="ZLPU Leány Ái 20",Áik_Zlpu_Leány_20!B33,IF(B2="LPU Leány KI 20",KI_nylpu_Leány_20!B33,IF(B2="ZLPU Leány KI 20",#REF!,IF(B2="LPI Fiú Ái 20",Áik_Lpi_Fiú_20!B33,IF(B2="LPI Fiú KI 20",KI_Lpi_Fiú_20!B33,IF(B2="LPI Leány Ái 20",Áik_Lpi_Leány_20!B33,IF(B2="LPI Leány KI 20",'KI Lpi_Leány_20'!B33,))))))))))))</f>
        <v>0</v>
      </c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2:18" ht="12.75" customHeight="1" x14ac:dyDescent="0.35"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2:18" ht="12.75" customHeight="1" x14ac:dyDescent="0.35">
      <c r="B23" t="s">
        <v>10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2:18" ht="12.75" customHeight="1" x14ac:dyDescent="0.35"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2:18" ht="12.75" customHeight="1" x14ac:dyDescent="0.35"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  <row r="26" spans="2:18" ht="12.75" customHeight="1" x14ac:dyDescent="0.85"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2:18" ht="28.9" x14ac:dyDescent="0.9">
      <c r="I27" s="121" t="s">
        <v>72</v>
      </c>
      <c r="J27" s="121"/>
      <c r="K27" s="121"/>
      <c r="L27" s="121"/>
      <c r="M27" s="121"/>
      <c r="N27" s="121"/>
    </row>
    <row r="30" spans="2:18" ht="21" customHeight="1" x14ac:dyDescent="0.35">
      <c r="F30" s="120" t="s">
        <v>36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2:18" ht="21" customHeight="1" x14ac:dyDescent="0.35"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2:18" ht="7.5" customHeight="1" x14ac:dyDescent="0.35"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2:19" ht="21" customHeight="1" x14ac:dyDescent="0.35">
      <c r="E33" s="112" t="str">
        <f>Fedlap!E28</f>
        <v>Pest</v>
      </c>
      <c r="F33" s="112"/>
      <c r="G33" s="112"/>
      <c r="H33" s="112"/>
      <c r="I33" s="112"/>
      <c r="J33" s="112"/>
      <c r="K33" s="112"/>
      <c r="L33" s="112" t="s">
        <v>77</v>
      </c>
      <c r="M33" s="112"/>
      <c r="N33" s="112"/>
      <c r="O33" s="112"/>
      <c r="P33" s="112"/>
      <c r="Q33" s="112"/>
      <c r="R33" s="112"/>
      <c r="S33" s="112"/>
    </row>
    <row r="34" spans="2:19" ht="21" customHeight="1" x14ac:dyDescent="0.35"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2:19" ht="7.5" customHeight="1" x14ac:dyDescent="1.1000000000000001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2:19" ht="21" customHeight="1" x14ac:dyDescent="0.35">
      <c r="B36" s="65" t="s">
        <v>46</v>
      </c>
      <c r="D36" t="s">
        <v>68</v>
      </c>
      <c r="E36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36" s="116"/>
      <c r="G36" s="116"/>
      <c r="H36" s="116"/>
      <c r="I36" s="116"/>
      <c r="J36" s="116"/>
      <c r="K36" s="116"/>
      <c r="L36" s="116"/>
      <c r="M36" s="111"/>
      <c r="N36" s="115" t="s">
        <v>40</v>
      </c>
      <c r="O36" s="116"/>
      <c r="P36" s="116"/>
      <c r="Q36" s="116"/>
      <c r="R36" s="111"/>
    </row>
    <row r="37" spans="2:19" ht="21" customHeight="1" x14ac:dyDescent="0.35">
      <c r="E37" s="116"/>
      <c r="F37" s="116"/>
      <c r="G37" s="116"/>
      <c r="H37" s="116"/>
      <c r="I37" s="116"/>
      <c r="J37" s="116"/>
      <c r="K37" s="116"/>
      <c r="L37" s="116"/>
      <c r="M37" s="111"/>
      <c r="N37" s="116"/>
      <c r="O37" s="116"/>
      <c r="P37" s="116"/>
      <c r="Q37" s="116"/>
      <c r="R37" s="111"/>
    </row>
    <row r="38" spans="2:19" ht="7.5" customHeight="1" x14ac:dyDescent="0.35"/>
    <row r="39" spans="2:19" ht="21" customHeight="1" x14ac:dyDescent="0.35">
      <c r="B39" s="65" t="s">
        <v>47</v>
      </c>
      <c r="E39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39" s="116"/>
      <c r="G39" s="116"/>
      <c r="H39" s="116"/>
      <c r="I39" s="116"/>
      <c r="J39" s="116"/>
      <c r="K39" s="116"/>
      <c r="L39" s="115" t="s">
        <v>43</v>
      </c>
      <c r="M39" s="115"/>
      <c r="N39" s="116"/>
      <c r="O39" s="116"/>
      <c r="P39" s="116"/>
      <c r="Q39" s="116"/>
      <c r="R39" s="111"/>
    </row>
    <row r="40" spans="2:19" ht="21" customHeight="1" x14ac:dyDescent="0.35"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1"/>
    </row>
    <row r="42" spans="2:19" s="70" customFormat="1" ht="21" customHeight="1" x14ac:dyDescent="1.2">
      <c r="B42" s="65" t="s">
        <v>45</v>
      </c>
      <c r="G42" s="69"/>
      <c r="H42" s="69"/>
      <c r="I42" s="69"/>
      <c r="J42" s="122">
        <f>IF(B2="LPU Fiú Ái 20",Áik_nylpu_Fiú_20!I37,IF(B2="ZLPU Fiú Ái 20",'Áik_Zlpu_Fiú_20 '!I37,IF(B2="LPU Fiú KI 20",KI_nylpu_Fiú_20!I37,IF(B2="ZLPU Fiú KI 20",#REF!,IF(B2="LPU Leány Ái 20",Áik_nylpu_Leány_20!I37,IF(B2="ZLPU Leány ÁI 20",Áik_Zlpu_Leány_20!I37,IF(B2="LPU Leány KI 20",KI_nylpu_Leány_20!I37,IF(B2="ZLPU Leány KI 20",#REF!,IF(B2="LPI Fiú Ái 20",Áik_Lpi_Fiú_20!I37,IF(B2="LPI Fiú KI 20",KI_Lpi_Fiú_20!I37,IF(B2="LPI Leány Ái 20",Áik_Lpi_Leány_20!I37,IF(B2="LPI Leány KI 20",'KI Lpi_Leány_20'!I37,))))))))))))</f>
        <v>175</v>
      </c>
      <c r="K42" s="126"/>
      <c r="L42" s="126"/>
      <c r="M42" s="79"/>
      <c r="N42" s="69"/>
      <c r="O42" s="69"/>
      <c r="P42" s="69"/>
    </row>
    <row r="43" spans="2:19" s="42" customFormat="1" ht="21" customHeight="1" x14ac:dyDescent="1.2">
      <c r="G43" s="69"/>
      <c r="H43" s="69"/>
      <c r="I43" s="69"/>
      <c r="J43" s="126"/>
      <c r="K43" s="126"/>
      <c r="L43" s="126"/>
      <c r="M43" s="79"/>
      <c r="N43" s="69"/>
      <c r="O43" s="69"/>
      <c r="P43" s="69"/>
    </row>
    <row r="44" spans="2:19" s="42" customFormat="1" ht="7.5" customHeight="1" x14ac:dyDescent="0.35"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2:19" s="42" customFormat="1" ht="21" customHeight="1" x14ac:dyDescent="0.35">
      <c r="H45" s="110" t="s">
        <v>48</v>
      </c>
      <c r="I45" s="95"/>
      <c r="J45" s="95"/>
      <c r="K45" s="95"/>
      <c r="L45" s="95"/>
      <c r="M45" s="95"/>
      <c r="N45" s="95"/>
      <c r="O45" s="95"/>
      <c r="Q45" s="72"/>
      <c r="R45" s="72"/>
    </row>
    <row r="46" spans="2:19" ht="21" customHeight="1" x14ac:dyDescent="0.35">
      <c r="G46" s="42"/>
      <c r="H46" s="95"/>
      <c r="I46" s="95"/>
      <c r="J46" s="95"/>
      <c r="K46" s="95"/>
      <c r="L46" s="95"/>
      <c r="M46" s="95"/>
      <c r="N46" s="95"/>
      <c r="O46" s="95"/>
    </row>
    <row r="47" spans="2:19" ht="7.5" customHeight="1" x14ac:dyDescent="0.35">
      <c r="G47" s="42"/>
    </row>
    <row r="48" spans="2:19" ht="21" customHeight="1" x14ac:dyDescent="0.35">
      <c r="J48" s="107" t="s">
        <v>11</v>
      </c>
      <c r="K48" s="107"/>
      <c r="L48" s="107"/>
      <c r="M48" s="77"/>
      <c r="R48" s="64"/>
    </row>
    <row r="49" spans="4:18" ht="21" customHeight="1" x14ac:dyDescent="0.35">
      <c r="J49" s="107"/>
      <c r="K49" s="107"/>
      <c r="L49" s="107"/>
      <c r="M49" s="77"/>
    </row>
    <row r="50" spans="4:18" ht="7.5" customHeight="1" x14ac:dyDescent="0.35"/>
    <row r="51" spans="4:18" s="42" customFormat="1" ht="21" customHeight="1" x14ac:dyDescent="0.35">
      <c r="F51" s="61"/>
      <c r="G51" s="61"/>
      <c r="H51" s="61"/>
      <c r="I51" s="108" t="s">
        <v>49</v>
      </c>
      <c r="J51" s="109"/>
      <c r="K51" s="109"/>
      <c r="L51" s="109"/>
      <c r="M51" s="109"/>
      <c r="N51" s="109"/>
      <c r="O51" s="61"/>
      <c r="P51" s="61"/>
    </row>
    <row r="52" spans="4:18" s="42" customFormat="1" ht="21" customHeight="1" x14ac:dyDescent="0.35">
      <c r="F52" s="61"/>
      <c r="G52" s="61"/>
      <c r="H52" s="61"/>
      <c r="I52" s="109"/>
      <c r="J52" s="109"/>
      <c r="K52" s="109"/>
      <c r="L52" s="109"/>
      <c r="M52" s="109"/>
      <c r="N52" s="109"/>
      <c r="O52" s="61"/>
      <c r="P52" s="61"/>
    </row>
    <row r="53" spans="4:18" s="42" customFormat="1" ht="12.75" customHeight="1" x14ac:dyDescent="0.35"/>
    <row r="54" spans="4:18" ht="21" customHeight="1" x14ac:dyDescent="0.35"/>
    <row r="55" spans="4:18" ht="25.5" customHeight="1" x14ac:dyDescent="1.05">
      <c r="E55" s="86" t="str">
        <f>Fedlap!E30</f>
        <v>Gödöllő</v>
      </c>
      <c r="F55" s="86"/>
      <c r="G55" s="86"/>
      <c r="H55" s="86" t="str">
        <f>Fedlap!E32</f>
        <v>2023. december 01.</v>
      </c>
      <c r="I55" s="85"/>
    </row>
    <row r="56" spans="4:18" ht="12.75" customHeight="1" x14ac:dyDescent="0.35">
      <c r="D56" s="62"/>
      <c r="E56" s="62"/>
    </row>
    <row r="57" spans="4:18" ht="12.75" customHeight="1" x14ac:dyDescent="0.35">
      <c r="D57" s="62"/>
      <c r="E57" s="62"/>
    </row>
    <row r="58" spans="4:18" ht="13.5" customHeight="1" x14ac:dyDescent="0.35">
      <c r="D58" s="55"/>
      <c r="E58" s="55"/>
    </row>
    <row r="59" spans="4:18" x14ac:dyDescent="0.35">
      <c r="O59" s="42"/>
    </row>
    <row r="61" spans="4:18" ht="12.75" customHeight="1" x14ac:dyDescent="0.35">
      <c r="D61" s="62"/>
      <c r="E61" s="62"/>
    </row>
    <row r="62" spans="4:18" s="42" customFormat="1" ht="27.75" customHeight="1" x14ac:dyDescent="1.05">
      <c r="D62" s="62"/>
      <c r="E62" s="113"/>
      <c r="F62" s="111"/>
      <c r="G62" s="111"/>
      <c r="O62" s="62"/>
      <c r="P62" s="113"/>
      <c r="Q62" s="111"/>
      <c r="R62" s="111"/>
    </row>
    <row r="63" spans="4:18" ht="7.5" customHeight="1" x14ac:dyDescent="0.35"/>
    <row r="64" spans="4:18" ht="23.25" x14ac:dyDescent="0.7">
      <c r="F64" s="73" t="s">
        <v>76</v>
      </c>
      <c r="O64" s="73"/>
      <c r="P64" s="114" t="s">
        <v>78</v>
      </c>
      <c r="Q64" s="95"/>
      <c r="R64" s="95"/>
    </row>
    <row r="65" spans="4:16" ht="14.25" customHeight="1" x14ac:dyDescent="0.35"/>
    <row r="66" spans="4:16" ht="12.75" customHeight="1" x14ac:dyDescent="0.35">
      <c r="D66" s="58"/>
      <c r="E66" s="58"/>
      <c r="F66" s="59"/>
      <c r="G66" s="59"/>
    </row>
    <row r="67" spans="4:16" ht="12.75" customHeight="1" x14ac:dyDescent="0.35">
      <c r="D67" s="58"/>
      <c r="E67" s="58"/>
      <c r="F67" s="59"/>
      <c r="G67" s="59"/>
    </row>
    <row r="80" spans="4:16" x14ac:dyDescent="0.35">
      <c r="G80" s="123" t="s">
        <v>35</v>
      </c>
      <c r="H80" s="123"/>
      <c r="I80" s="123"/>
      <c r="J80" s="123"/>
      <c r="K80" s="123"/>
      <c r="L80" s="123"/>
      <c r="M80" s="123"/>
      <c r="N80" s="123"/>
      <c r="O80" s="123"/>
      <c r="P80" s="124"/>
    </row>
    <row r="81" spans="2:18" x14ac:dyDescent="0.35">
      <c r="G81" s="123"/>
      <c r="H81" s="123"/>
      <c r="I81" s="123"/>
      <c r="J81" s="123"/>
      <c r="K81" s="123"/>
      <c r="L81" s="123"/>
      <c r="M81" s="123"/>
      <c r="N81" s="123"/>
      <c r="O81" s="123"/>
      <c r="P81" s="124"/>
    </row>
    <row r="82" spans="2:18" x14ac:dyDescent="0.35">
      <c r="G82" s="123"/>
      <c r="H82" s="123"/>
      <c r="I82" s="123"/>
      <c r="J82" s="123"/>
      <c r="K82" s="123"/>
      <c r="L82" s="123"/>
      <c r="M82" s="123"/>
      <c r="N82" s="123"/>
      <c r="O82" s="123"/>
      <c r="P82" s="124"/>
    </row>
    <row r="83" spans="2:18" x14ac:dyDescent="0.35"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2:18" x14ac:dyDescent="0.35">
      <c r="G84" s="123"/>
      <c r="H84" s="123"/>
      <c r="I84" s="123"/>
      <c r="J84" s="123"/>
      <c r="K84" s="123"/>
      <c r="L84" s="123"/>
      <c r="M84" s="123"/>
      <c r="N84" s="123"/>
      <c r="O84" s="123"/>
      <c r="P84" s="124"/>
    </row>
    <row r="85" spans="2:18" x14ac:dyDescent="0.35">
      <c r="G85" s="123"/>
      <c r="H85" s="123"/>
      <c r="I85" s="123"/>
      <c r="J85" s="123"/>
      <c r="K85" s="123"/>
      <c r="L85" s="123"/>
      <c r="M85" s="123"/>
      <c r="N85" s="123"/>
      <c r="O85" s="123"/>
      <c r="P85" s="124"/>
    </row>
    <row r="90" spans="2:18" ht="12.75" customHeight="1" x14ac:dyDescent="0.35">
      <c r="E90" s="127">
        <f>IF(B2="LPU Fiú Ái 20",Áik_nylpu_Fiú_20!B39,IF(B2="LPU Fiú KI 20",KI_nylpu_Fiú_20!B39,IF(B2="ZLPU Fiú Ái 20",'Áik_Zlpu_Fiú_20 '!B39,IF(B2="ZLPU Fiú KI 20",#REF!,IF(B2="LPU Leány Ái 20",Áik_nylpu_Leány_20!B39,IF(B2="ZLPU Leány Ái 20",Áik_Zlpu_Leány_20!B39,IF(B2="LPU Leány KI 20",KI_nylpu_Leány_20!B39,IF(B2="ZLPU Leány KI 20",#REF!,IF(B2="LPI Fiú Ái 20",Áik_Lpi_Fiú_20!B39,IF(B2="LPI Fiú KI 20",KI_Lpi_Fiú_20!B39,IF(B2="LPI Leány Ái 20",Áik_Lpi_Leány_20!B39,IF(B2="LPI Leány KI 20",'KI Lpi_Leány_20'!B39,))))))))))))</f>
        <v>0</v>
      </c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</row>
    <row r="91" spans="2:18" ht="12.75" customHeight="1" x14ac:dyDescent="0.35"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</row>
    <row r="92" spans="2:18" ht="12.75" customHeight="1" x14ac:dyDescent="0.35">
      <c r="B92" t="s">
        <v>10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</row>
    <row r="93" spans="2:18" ht="12.75" customHeight="1" x14ac:dyDescent="0.35"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</row>
    <row r="94" spans="2:18" ht="12.75" customHeight="1" x14ac:dyDescent="0.35"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</row>
    <row r="96" spans="2:18" ht="28.9" x14ac:dyDescent="0.9">
      <c r="I96" s="121" t="s">
        <v>72</v>
      </c>
      <c r="J96" s="121"/>
      <c r="K96" s="121"/>
      <c r="L96" s="121"/>
      <c r="M96" s="121"/>
      <c r="N96" s="121"/>
    </row>
    <row r="99" spans="2:19" ht="21" customHeight="1" x14ac:dyDescent="0.35">
      <c r="F99" s="120" t="s">
        <v>36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9" ht="21" customHeight="1" x14ac:dyDescent="0.35"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9" ht="7.5" customHeight="1" x14ac:dyDescent="0.35"/>
    <row r="102" spans="2:19" ht="21" customHeight="1" x14ac:dyDescent="0.35">
      <c r="E102" s="112" t="str">
        <f>Fedlap!E28</f>
        <v>Pest</v>
      </c>
      <c r="F102" s="112"/>
      <c r="G102" s="112"/>
      <c r="H102" s="112"/>
      <c r="I102" s="112"/>
      <c r="J102" s="112"/>
      <c r="K102" s="112"/>
      <c r="L102" s="112" t="s">
        <v>77</v>
      </c>
      <c r="M102" s="112"/>
      <c r="N102" s="112"/>
      <c r="O102" s="112"/>
      <c r="P102" s="112"/>
      <c r="Q102" s="112"/>
      <c r="R102" s="112"/>
      <c r="S102" s="112"/>
    </row>
    <row r="103" spans="2:19" ht="21" customHeight="1" x14ac:dyDescent="0.35"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</row>
    <row r="104" spans="2:19" ht="7.5" customHeight="1" x14ac:dyDescent="0.35"/>
    <row r="105" spans="2:19" ht="21" customHeight="1" x14ac:dyDescent="0.35">
      <c r="B105" t="s">
        <v>46</v>
      </c>
      <c r="E10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05" s="116"/>
      <c r="G105" s="116"/>
      <c r="H105" s="116"/>
      <c r="I105" s="116"/>
      <c r="J105" s="116"/>
      <c r="K105" s="116"/>
      <c r="L105" s="116"/>
      <c r="M105" s="111"/>
      <c r="N105" s="115" t="s">
        <v>40</v>
      </c>
      <c r="O105" s="116"/>
      <c r="P105" s="116"/>
      <c r="Q105" s="116"/>
      <c r="R105" s="111"/>
    </row>
    <row r="106" spans="2:19" ht="21" customHeight="1" x14ac:dyDescent="0.35">
      <c r="E106" s="116"/>
      <c r="F106" s="116"/>
      <c r="G106" s="116"/>
      <c r="H106" s="116"/>
      <c r="I106" s="116"/>
      <c r="J106" s="116"/>
      <c r="K106" s="116"/>
      <c r="L106" s="116"/>
      <c r="M106" s="111"/>
      <c r="N106" s="116"/>
      <c r="O106" s="116"/>
      <c r="P106" s="116"/>
      <c r="Q106" s="116"/>
      <c r="R106" s="111"/>
    </row>
    <row r="107" spans="2:19" ht="7.5" customHeight="1" x14ac:dyDescent="0.35"/>
    <row r="108" spans="2:19" ht="21" customHeight="1" x14ac:dyDescent="0.35">
      <c r="B108" t="s">
        <v>47</v>
      </c>
      <c r="E10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08" s="116"/>
      <c r="G108" s="116"/>
      <c r="H108" s="116"/>
      <c r="I108" s="116"/>
      <c r="J108" s="116"/>
      <c r="K108" s="116"/>
      <c r="L108" s="115" t="s">
        <v>43</v>
      </c>
      <c r="M108" s="115"/>
      <c r="N108" s="116"/>
      <c r="O108" s="116"/>
      <c r="P108" s="116"/>
      <c r="Q108" s="116"/>
      <c r="R108" s="111"/>
    </row>
    <row r="109" spans="2:19" s="42" customFormat="1" ht="21" customHeight="1" x14ac:dyDescent="0.35"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1"/>
    </row>
    <row r="110" spans="2:19" s="42" customFormat="1" ht="12.75" customHeight="1" x14ac:dyDescent="0.35">
      <c r="B110" s="42" t="s">
        <v>45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2:19" s="42" customFormat="1" ht="21" customHeight="1" x14ac:dyDescent="1.2">
      <c r="G111" s="69"/>
      <c r="H111" s="69"/>
      <c r="I111" s="69"/>
      <c r="J111" s="122">
        <f>IF(B2="LPU Fiú Ái 20",Áik_nylpu_Fiú_20!I43,IF(B2="ZLPU Fiú Ái 20",'Áik_Zlpu_Fiú_20 '!I43,IF(B2="LPU Fiú KI 20",KI_nylpu_Fiú_20!I43,IF(B2="ZLPU Fiú KI 20",#REF!,IF(B2="LPU Leány Ái 20",Áik_nylpu_Leány_20!I43,IF(B2="ZLPU Leány ÁI 20",Áik_Zlpu_Leány_20!I43,IF(B2="LPU Leány KI 20",KI_nylpu_Leány_20!I43,IF(B2="ZLPU Leány KI 20",#REF!,IF(B2="LPI Fiú Ái 20",Áik_Lpi_Fiú_20!I43,IF(B2="LPI Fiú KI 20",KI_Lpi_Fiú_20!I43,IF(B2="LPI Leány Ái 20",Áik_Lpi_Leány_20!I43,IF(B2="LPI Leány KI 20",'KI Lpi_Leány_20'!I43,))))))))))))</f>
        <v>0</v>
      </c>
      <c r="K111" s="116"/>
      <c r="L111" s="116"/>
      <c r="M111" s="78"/>
      <c r="N111" s="69"/>
      <c r="O111" s="69"/>
      <c r="P111" s="69"/>
    </row>
    <row r="112" spans="2:19" ht="21" customHeight="1" x14ac:dyDescent="1.2">
      <c r="J112" s="116"/>
      <c r="K112" s="116"/>
      <c r="L112" s="116"/>
      <c r="M112" s="78"/>
    </row>
    <row r="113" spans="4:16" ht="7.5" customHeight="1" x14ac:dyDescent="0.35"/>
    <row r="114" spans="4:16" ht="21" customHeight="1" x14ac:dyDescent="0.35">
      <c r="H114" s="110" t="s">
        <v>48</v>
      </c>
      <c r="I114" s="111"/>
      <c r="J114" s="111"/>
      <c r="K114" s="111"/>
      <c r="L114" s="111"/>
      <c r="M114" s="111"/>
      <c r="N114" s="111"/>
      <c r="O114" s="111"/>
    </row>
    <row r="115" spans="4:16" ht="21" customHeight="1" x14ac:dyDescent="0.35">
      <c r="H115" s="111"/>
      <c r="I115" s="111"/>
      <c r="J115" s="111"/>
      <c r="K115" s="111"/>
      <c r="L115" s="111"/>
      <c r="M115" s="111"/>
      <c r="N115" s="111"/>
      <c r="O115" s="111"/>
    </row>
    <row r="116" spans="4:16" ht="7.5" customHeight="1" x14ac:dyDescent="0.35"/>
    <row r="117" spans="4:16" ht="21" customHeight="1" x14ac:dyDescent="0.35">
      <c r="J117" s="107" t="s">
        <v>12</v>
      </c>
      <c r="K117" s="107"/>
      <c r="L117" s="107"/>
      <c r="M117" s="77"/>
    </row>
    <row r="118" spans="4:16" ht="21" customHeight="1" x14ac:dyDescent="0.35">
      <c r="F118" s="61"/>
      <c r="G118" s="61"/>
      <c r="H118" s="61"/>
      <c r="I118" s="61"/>
      <c r="J118" s="107"/>
      <c r="K118" s="107"/>
      <c r="L118" s="107"/>
      <c r="M118" s="77"/>
      <c r="N118" s="61"/>
      <c r="O118" s="61"/>
      <c r="P118" s="61"/>
    </row>
    <row r="119" spans="4:16" ht="7.5" customHeight="1" x14ac:dyDescent="0.35"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4:16" ht="21" customHeight="1" x14ac:dyDescent="0.35">
      <c r="I120" s="108" t="s">
        <v>49</v>
      </c>
      <c r="J120" s="109"/>
      <c r="K120" s="109"/>
      <c r="L120" s="109"/>
      <c r="M120" s="109"/>
      <c r="N120" s="109"/>
    </row>
    <row r="121" spans="4:16" s="42" customFormat="1" ht="21" customHeight="1" x14ac:dyDescent="0.35">
      <c r="I121" s="109"/>
      <c r="J121" s="109"/>
      <c r="K121" s="109"/>
      <c r="L121" s="109"/>
      <c r="M121" s="109"/>
      <c r="N121" s="109"/>
    </row>
    <row r="123" spans="4:16" s="42" customFormat="1" ht="21" customHeight="1" x14ac:dyDescent="0.35">
      <c r="D123" s="55"/>
      <c r="E123" s="55"/>
    </row>
    <row r="124" spans="4:16" s="42" customFormat="1" ht="25.5" customHeight="1" x14ac:dyDescent="1.05">
      <c r="D124" s="55"/>
      <c r="E124" s="86" t="str">
        <f>Fedlap!E30</f>
        <v>Gödöllő</v>
      </c>
      <c r="F124" s="86"/>
      <c r="G124" s="86"/>
      <c r="H124" s="86" t="str">
        <f>Fedlap!E32</f>
        <v>2023. december 01.</v>
      </c>
      <c r="I124" s="85"/>
    </row>
    <row r="125" spans="4:16" x14ac:dyDescent="0.35">
      <c r="F125" s="42"/>
    </row>
    <row r="128" spans="4:16" ht="12.75" customHeight="1" x14ac:dyDescent="0.35">
      <c r="D128" s="55"/>
      <c r="E128" s="55"/>
    </row>
    <row r="129" spans="4:18" ht="12.75" customHeight="1" x14ac:dyDescent="0.35">
      <c r="D129" s="55"/>
      <c r="E129" s="55"/>
    </row>
    <row r="131" spans="4:18" s="42" customFormat="1" ht="27.75" customHeight="1" x14ac:dyDescent="1.05">
      <c r="E131" s="113"/>
      <c r="F131" s="111"/>
      <c r="G131" s="111"/>
      <c r="P131" s="113"/>
      <c r="Q131" s="111"/>
      <c r="R131" s="111"/>
    </row>
    <row r="132" spans="4:18" ht="7.5" customHeight="1" x14ac:dyDescent="0.35"/>
    <row r="133" spans="4:18" ht="23.25" customHeight="1" x14ac:dyDescent="0.7">
      <c r="D133" s="58"/>
      <c r="F133" s="73" t="s">
        <v>76</v>
      </c>
      <c r="O133" s="73"/>
      <c r="P133" s="114" t="s">
        <v>78</v>
      </c>
      <c r="Q133" s="95"/>
      <c r="R133" s="95"/>
    </row>
    <row r="134" spans="4:18" ht="12.75" customHeight="1" x14ac:dyDescent="0.35">
      <c r="D134" s="58"/>
      <c r="E134" s="58"/>
      <c r="F134" s="59"/>
      <c r="G134" s="59"/>
    </row>
    <row r="138" spans="4:18" ht="12.75" customHeight="1" x14ac:dyDescent="0.7">
      <c r="D138" s="125"/>
      <c r="E138" s="125"/>
      <c r="F138" s="125"/>
      <c r="G138" s="125"/>
      <c r="H138" s="111"/>
    </row>
    <row r="150" spans="5:18" x14ac:dyDescent="0.35">
      <c r="G150" s="123" t="s">
        <v>35</v>
      </c>
      <c r="H150" s="123"/>
      <c r="I150" s="123"/>
      <c r="J150" s="123"/>
      <c r="K150" s="123"/>
      <c r="L150" s="123"/>
      <c r="M150" s="123"/>
      <c r="N150" s="123"/>
      <c r="O150" s="123"/>
      <c r="P150" s="124"/>
    </row>
    <row r="151" spans="5:18" x14ac:dyDescent="0.35">
      <c r="G151" s="123"/>
      <c r="H151" s="123"/>
      <c r="I151" s="123"/>
      <c r="J151" s="123"/>
      <c r="K151" s="123"/>
      <c r="L151" s="123"/>
      <c r="M151" s="123"/>
      <c r="N151" s="123"/>
      <c r="O151" s="123"/>
      <c r="P151" s="124"/>
    </row>
    <row r="152" spans="5:18" x14ac:dyDescent="0.35">
      <c r="G152" s="123"/>
      <c r="H152" s="123"/>
      <c r="I152" s="123"/>
      <c r="J152" s="123"/>
      <c r="K152" s="123"/>
      <c r="L152" s="123"/>
      <c r="M152" s="123"/>
      <c r="N152" s="123"/>
      <c r="O152" s="123"/>
      <c r="P152" s="124"/>
    </row>
    <row r="153" spans="5:18" x14ac:dyDescent="0.35">
      <c r="G153" s="123"/>
      <c r="H153" s="123"/>
      <c r="I153" s="123"/>
      <c r="J153" s="123"/>
      <c r="K153" s="123"/>
      <c r="L153" s="123"/>
      <c r="M153" s="123"/>
      <c r="N153" s="123"/>
      <c r="O153" s="123"/>
      <c r="P153" s="124"/>
    </row>
    <row r="154" spans="5:18" x14ac:dyDescent="0.35">
      <c r="G154" s="123"/>
      <c r="H154" s="123"/>
      <c r="I154" s="123"/>
      <c r="J154" s="123"/>
      <c r="K154" s="123"/>
      <c r="L154" s="123"/>
      <c r="M154" s="123"/>
      <c r="N154" s="123"/>
      <c r="O154" s="123"/>
      <c r="P154" s="124"/>
    </row>
    <row r="155" spans="5:18" x14ac:dyDescent="0.35">
      <c r="G155" s="123"/>
      <c r="H155" s="123"/>
      <c r="I155" s="123"/>
      <c r="J155" s="123"/>
      <c r="K155" s="123"/>
      <c r="L155" s="123"/>
      <c r="M155" s="123"/>
      <c r="N155" s="123"/>
      <c r="O155" s="123"/>
      <c r="P155" s="124"/>
    </row>
    <row r="160" spans="5:18" ht="12.75" customHeight="1" x14ac:dyDescent="0.35">
      <c r="E160" s="127">
        <f>IF(B2="LPU Fiú Ái 20",Áik_nylpu_Fiú_20!B45,IF(B2="LPU Fiú KI 20",KI_nylpu_Fiú_20!B45,IF(B2="ZLPU Fiú Ái 20",'Áik_Zlpu_Fiú_20 '!B45,IF(B2="ZLPU Fiú KI 20",#REF!,IF(B2="LPU Leány Ái 20",Áik_nylpu_Leány_20!B45,IF(B2="ZLPU Leány Ái 20",Áik_Zlpu_Leány_20!B45,IF(B2="LPU Leány KI 20",KI_nylpu_Leány_20!B45,IF(B2="ZLPU Leány KI 20",#REF!,IF(B2="LPI Fiú Ái 20",Áik_Lpi_Fiú_20!B45,IF(B2="LPI Fiú KI 20",KI_Lpi_Fiú_20!B45,IF(B2="LPI Leány Ái 20",Áik_Lpi_Leány_20!#REF!,IF(B2="LPI Leány KI 20",'KI Lpi_Leány_20'!B45,))))))))))))</f>
        <v>0</v>
      </c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</row>
    <row r="161" spans="2:19" ht="12.75" customHeight="1" x14ac:dyDescent="0.35"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</row>
    <row r="162" spans="2:19" s="42" customFormat="1" ht="12.75" customHeight="1" x14ac:dyDescent="0.35">
      <c r="B162" s="42" t="s">
        <v>10</v>
      </c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</row>
    <row r="163" spans="2:19" ht="12.75" customHeight="1" x14ac:dyDescent="0.35"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</row>
    <row r="164" spans="2:19" ht="12.75" customHeight="1" x14ac:dyDescent="0.35"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</row>
    <row r="166" spans="2:19" ht="28.9" x14ac:dyDescent="0.9">
      <c r="I166" s="121" t="s">
        <v>72</v>
      </c>
      <c r="J166" s="121"/>
      <c r="K166" s="121"/>
      <c r="L166" s="121"/>
      <c r="M166" s="121"/>
      <c r="N166" s="121"/>
    </row>
    <row r="169" spans="2:19" ht="21" customHeight="1" x14ac:dyDescent="0.35">
      <c r="F169" s="120" t="s">
        <v>36</v>
      </c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</row>
    <row r="170" spans="2:19" ht="21" customHeight="1" x14ac:dyDescent="0.35"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</row>
    <row r="171" spans="2:19" ht="7.5" customHeight="1" x14ac:dyDescent="0.35"/>
    <row r="172" spans="2:19" ht="21" customHeight="1" x14ac:dyDescent="0.35">
      <c r="E172" s="112" t="str">
        <f>Fedlap!E28</f>
        <v>Pest</v>
      </c>
      <c r="F172" s="112"/>
      <c r="G172" s="112"/>
      <c r="H172" s="112"/>
      <c r="I172" s="112"/>
      <c r="J172" s="112"/>
      <c r="K172" s="112"/>
      <c r="L172" s="112" t="s">
        <v>77</v>
      </c>
      <c r="M172" s="112"/>
      <c r="N172" s="112"/>
      <c r="O172" s="112"/>
      <c r="P172" s="112"/>
      <c r="Q172" s="112"/>
      <c r="R172" s="112"/>
      <c r="S172" s="112"/>
    </row>
    <row r="173" spans="2:19" ht="21" customHeight="1" x14ac:dyDescent="0.35"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</row>
    <row r="174" spans="2:19" ht="7.5" customHeight="1" x14ac:dyDescent="0.35"/>
    <row r="175" spans="2:19" ht="21" customHeight="1" x14ac:dyDescent="0.35">
      <c r="B175" t="s">
        <v>46</v>
      </c>
      <c r="E17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75" s="116"/>
      <c r="G175" s="116"/>
      <c r="H175" s="116"/>
      <c r="I175" s="116"/>
      <c r="J175" s="116"/>
      <c r="K175" s="116"/>
      <c r="L175" s="116"/>
      <c r="M175" s="111"/>
      <c r="N175" s="115" t="s">
        <v>40</v>
      </c>
      <c r="O175" s="116"/>
      <c r="P175" s="116"/>
      <c r="Q175" s="116"/>
      <c r="R175" s="111"/>
    </row>
    <row r="176" spans="2:19" ht="21" customHeight="1" x14ac:dyDescent="0.35">
      <c r="E176" s="116"/>
      <c r="F176" s="116"/>
      <c r="G176" s="116"/>
      <c r="H176" s="116"/>
      <c r="I176" s="116"/>
      <c r="J176" s="116"/>
      <c r="K176" s="116"/>
      <c r="L176" s="116"/>
      <c r="M176" s="111"/>
      <c r="N176" s="116"/>
      <c r="O176" s="116"/>
      <c r="P176" s="116"/>
      <c r="Q176" s="116"/>
      <c r="R176" s="111"/>
    </row>
    <row r="177" spans="2:23" ht="7.5" customHeight="1" x14ac:dyDescent="0.35"/>
    <row r="178" spans="2:23" ht="21" customHeight="1" x14ac:dyDescent="0.35">
      <c r="B178" t="s">
        <v>47</v>
      </c>
      <c r="E17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78" s="116"/>
      <c r="G178" s="116"/>
      <c r="H178" s="116"/>
      <c r="I178" s="116"/>
      <c r="J178" s="116"/>
      <c r="K178" s="116"/>
      <c r="L178" s="115" t="s">
        <v>43</v>
      </c>
      <c r="M178" s="115"/>
      <c r="N178" s="116"/>
      <c r="O178" s="116"/>
      <c r="P178" s="116"/>
      <c r="Q178" s="116"/>
      <c r="R178" s="111"/>
    </row>
    <row r="179" spans="2:23" s="42" customFormat="1" ht="21" customHeight="1" x14ac:dyDescent="0.35"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1"/>
      <c r="W179" s="74"/>
    </row>
    <row r="180" spans="2:23" ht="12.75" customHeight="1" x14ac:dyDescent="0.35"/>
    <row r="181" spans="2:23" ht="21" customHeight="1" x14ac:dyDescent="0.35">
      <c r="B181" t="s">
        <v>45</v>
      </c>
      <c r="J181" s="122">
        <f>IF(B2="LPU Fiú Ái 20",Áik_nylpu_Fiú_20!I49,IF(B2="ZLPU Fiú Ái 20",'Áik_Zlpu_Fiú_20 '!I49,IF(B2="LPU Fiú KI 20",KI_nylpu_Fiú_20!I49,IF(B2="ZLPU Fiú KI 20",#REF!,IF(B2="LPU Leány Ái 20",Áik_nylpu_Leány_20!I49,IF(B2="ZLPU Leány ÁI 20",Áik_Zlpu_Leány_20!I49,IF(B2="LPU Leány KI 20",KI_nylpu_Leány_20!I49,IF(B2="ZLPU Leány KI 20",#REF!,IF(B2="LPI Fiú Ái 20",Áik_Lpi_Fiú_20!I49,IF(B2="LPI Fiú KI 20",KI_Lpi_Fiú_20!I49,IF(B2="LPI Leány Ái 20",Áik_Lpi_Leány_20!#REF!,IF(B2="LPI Leány KI 20",'KI Lpi_Leány_20'!I49,))))))))))))</f>
        <v>0</v>
      </c>
      <c r="K181" s="122"/>
      <c r="L181" s="122"/>
      <c r="M181" s="76"/>
    </row>
    <row r="182" spans="2:23" ht="21" customHeight="1" x14ac:dyDescent="0.35">
      <c r="J182" s="122"/>
      <c r="K182" s="122"/>
      <c r="L182" s="122"/>
      <c r="M182" s="76"/>
    </row>
    <row r="183" spans="2:23" ht="7.5" customHeight="1" x14ac:dyDescent="0.35"/>
    <row r="184" spans="2:23" ht="21" customHeight="1" x14ac:dyDescent="0.35">
      <c r="H184" s="110" t="s">
        <v>48</v>
      </c>
      <c r="I184" s="111"/>
      <c r="J184" s="111"/>
      <c r="K184" s="111"/>
      <c r="L184" s="111"/>
      <c r="M184" s="111"/>
      <c r="N184" s="111"/>
      <c r="O184" s="111"/>
    </row>
    <row r="185" spans="2:23" ht="21" customHeight="1" x14ac:dyDescent="0.35">
      <c r="H185" s="111"/>
      <c r="I185" s="111"/>
      <c r="J185" s="111"/>
      <c r="K185" s="111"/>
      <c r="L185" s="111"/>
      <c r="M185" s="111"/>
      <c r="N185" s="111"/>
      <c r="O185" s="111"/>
    </row>
    <row r="186" spans="2:23" ht="7.5" customHeight="1" x14ac:dyDescent="0.35"/>
    <row r="187" spans="2:23" ht="21" customHeight="1" x14ac:dyDescent="0.35">
      <c r="J187" s="107" t="s">
        <v>13</v>
      </c>
      <c r="K187" s="107"/>
      <c r="L187" s="107"/>
      <c r="M187" s="77"/>
    </row>
    <row r="188" spans="2:23" ht="21" customHeight="1" x14ac:dyDescent="0.35">
      <c r="F188" s="61"/>
      <c r="G188" s="61"/>
      <c r="H188" s="61"/>
      <c r="I188" s="61"/>
      <c r="J188" s="107"/>
      <c r="K188" s="107"/>
      <c r="L188" s="107"/>
      <c r="M188" s="77"/>
      <c r="N188" s="61"/>
      <c r="O188" s="61"/>
      <c r="P188" s="61"/>
    </row>
    <row r="189" spans="2:23" ht="7.5" customHeight="1" x14ac:dyDescent="0.35"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</row>
    <row r="190" spans="2:23" ht="21" customHeight="1" x14ac:dyDescent="0.35">
      <c r="I190" s="108" t="s">
        <v>49</v>
      </c>
      <c r="J190" s="109"/>
      <c r="K190" s="109"/>
      <c r="L190" s="109"/>
      <c r="M190" s="109"/>
      <c r="N190" s="109"/>
    </row>
    <row r="191" spans="2:23" ht="21" customHeight="1" x14ac:dyDescent="0.35">
      <c r="I191" s="109"/>
      <c r="J191" s="109"/>
      <c r="K191" s="109"/>
      <c r="L191" s="109"/>
      <c r="M191" s="109"/>
      <c r="N191" s="109"/>
    </row>
    <row r="193" spans="4:19" s="42" customFormat="1" ht="21" customHeight="1" x14ac:dyDescent="0.35">
      <c r="D193" s="55"/>
      <c r="E193" s="55"/>
    </row>
    <row r="194" spans="4:19" s="42" customFormat="1" ht="25.5" customHeight="1" x14ac:dyDescent="1.05">
      <c r="D194" s="55"/>
      <c r="E194" s="86" t="str">
        <f>Fedlap!E30</f>
        <v>Gödöllő</v>
      </c>
      <c r="F194" s="86"/>
      <c r="G194" s="86"/>
      <c r="H194" s="86" t="str">
        <f>Fedlap!E32</f>
        <v>2023. december 01.</v>
      </c>
      <c r="I194" s="85"/>
    </row>
    <row r="198" spans="4:19" s="42" customFormat="1" ht="12.75" customHeight="1" x14ac:dyDescent="0.35">
      <c r="D198" s="55"/>
      <c r="E198" s="55"/>
    </row>
    <row r="199" spans="4:19" s="42" customFormat="1" ht="12.75" customHeight="1" x14ac:dyDescent="0.35">
      <c r="D199" s="55"/>
      <c r="E199" s="55"/>
    </row>
    <row r="201" spans="4:19" ht="27.75" customHeight="1" x14ac:dyDescent="1.05">
      <c r="E201" s="113"/>
      <c r="F201" s="111"/>
      <c r="G201" s="111"/>
      <c r="P201" s="113"/>
      <c r="Q201" s="111"/>
      <c r="R201" s="111"/>
    </row>
    <row r="202" spans="4:19" ht="7.5" customHeight="1" x14ac:dyDescent="0.35"/>
    <row r="203" spans="4:19" s="42" customFormat="1" ht="23.25" customHeight="1" x14ac:dyDescent="0.7">
      <c r="D203" s="58"/>
      <c r="E203"/>
      <c r="F203" s="73" t="s">
        <v>76</v>
      </c>
      <c r="G203"/>
      <c r="H203"/>
      <c r="I203"/>
      <c r="J203"/>
      <c r="K203"/>
      <c r="L203"/>
      <c r="M203"/>
      <c r="N203"/>
      <c r="O203" s="73"/>
      <c r="P203" s="114" t="s">
        <v>78</v>
      </c>
      <c r="Q203" s="95"/>
      <c r="R203" s="95"/>
      <c r="S203"/>
    </row>
    <row r="204" spans="4:19" s="42" customFormat="1" ht="12.75" customHeight="1" x14ac:dyDescent="0.35">
      <c r="D204" s="58"/>
      <c r="E204" s="58"/>
      <c r="F204" s="59"/>
      <c r="G204" s="59"/>
    </row>
    <row r="208" spans="4:19" ht="12.75" customHeight="1" x14ac:dyDescent="0.7">
      <c r="D208" s="60"/>
      <c r="E208" s="60"/>
      <c r="F208" s="60"/>
      <c r="G208" s="60"/>
    </row>
  </sheetData>
  <mergeCells count="52">
    <mergeCell ref="G11:P16"/>
    <mergeCell ref="I27:N27"/>
    <mergeCell ref="F30:Q31"/>
    <mergeCell ref="E36:M37"/>
    <mergeCell ref="N36:R37"/>
    <mergeCell ref="E21:R25"/>
    <mergeCell ref="E33:K34"/>
    <mergeCell ref="L33:S34"/>
    <mergeCell ref="G80:P85"/>
    <mergeCell ref="E39:K40"/>
    <mergeCell ref="L39:R40"/>
    <mergeCell ref="J42:L43"/>
    <mergeCell ref="H45:O46"/>
    <mergeCell ref="J48:L49"/>
    <mergeCell ref="I51:N52"/>
    <mergeCell ref="E62:G62"/>
    <mergeCell ref="P62:R62"/>
    <mergeCell ref="P64:R64"/>
    <mergeCell ref="I96:N96"/>
    <mergeCell ref="F99:Q100"/>
    <mergeCell ref="E105:M106"/>
    <mergeCell ref="N105:R106"/>
    <mergeCell ref="E102:K103"/>
    <mergeCell ref="L102:S103"/>
    <mergeCell ref="I120:N121"/>
    <mergeCell ref="J181:L182"/>
    <mergeCell ref="H184:O185"/>
    <mergeCell ref="J187:L188"/>
    <mergeCell ref="I190:N191"/>
    <mergeCell ref="G150:P155"/>
    <mergeCell ref="I166:N166"/>
    <mergeCell ref="F169:Q170"/>
    <mergeCell ref="E175:M176"/>
    <mergeCell ref="N175:R176"/>
    <mergeCell ref="E172:K173"/>
    <mergeCell ref="L172:S173"/>
    <mergeCell ref="E201:G201"/>
    <mergeCell ref="P201:R201"/>
    <mergeCell ref="P203:R203"/>
    <mergeCell ref="E90:R94"/>
    <mergeCell ref="E160:R164"/>
    <mergeCell ref="E178:K179"/>
    <mergeCell ref="L178:R179"/>
    <mergeCell ref="E131:G131"/>
    <mergeCell ref="P131:R131"/>
    <mergeCell ref="P133:R133"/>
    <mergeCell ref="D138:H138"/>
    <mergeCell ref="E108:K109"/>
    <mergeCell ref="L108:R109"/>
    <mergeCell ref="J111:L112"/>
    <mergeCell ref="H114:O115"/>
    <mergeCell ref="J117:L118"/>
  </mergeCells>
  <dataValidations count="1">
    <dataValidation type="list" allowBlank="1" showInputMessage="1" showErrorMessage="1" sqref="B2" xr:uid="{00000000-0002-0000-1000-000000000000}">
      <formula1>Versenyszámok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9" scale="72" orientation="portrait" horizontalDpi="4294967293" r:id="rId1"/>
  <rowBreaks count="2" manualBreakCount="2">
    <brk id="71" min="3" max="15" man="1"/>
    <brk id="141" min="3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W208"/>
  <sheetViews>
    <sheetView view="pageBreakPreview" topLeftCell="A53" zoomScaleSheetLayoutView="100" workbookViewId="0">
      <selection activeCell="E64" sqref="E64:S64"/>
    </sheetView>
  </sheetViews>
  <sheetFormatPr defaultColWidth="9.1328125" defaultRowHeight="12.75" x14ac:dyDescent="0.35"/>
  <cols>
    <col min="1" max="1" width="6.3984375" customWidth="1"/>
    <col min="2" max="2" width="23.86328125" customWidth="1"/>
    <col min="3" max="3" width="5.59765625" customWidth="1"/>
    <col min="4" max="4" width="0.1328125" customWidth="1"/>
    <col min="5" max="6" width="9.1328125" customWidth="1"/>
    <col min="7" max="7" width="7.265625" customWidth="1"/>
    <col min="10" max="12" width="4.265625" customWidth="1"/>
    <col min="13" max="13" width="4.1328125" customWidth="1"/>
    <col min="14" max="14" width="5.1328125" customWidth="1"/>
    <col min="19" max="19" width="5.86328125" customWidth="1"/>
  </cols>
  <sheetData>
    <row r="1" spans="2:16" ht="13.15" thickBot="1" x14ac:dyDescent="0.4"/>
    <row r="2" spans="2:16" ht="21" customHeight="1" thickTop="1" thickBot="1" x14ac:dyDescent="0.4">
      <c r="B2" s="75" t="s">
        <v>29</v>
      </c>
    </row>
    <row r="3" spans="2:16" ht="13.15" thickTop="1" x14ac:dyDescent="0.35"/>
    <row r="11" spans="2:16" x14ac:dyDescent="0.35">
      <c r="G11" s="123" t="s">
        <v>35</v>
      </c>
      <c r="H11" s="123"/>
      <c r="I11" s="123"/>
      <c r="J11" s="123"/>
      <c r="K11" s="123"/>
      <c r="L11" s="123"/>
      <c r="M11" s="123"/>
      <c r="N11" s="123"/>
      <c r="O11" s="123"/>
      <c r="P11" s="124"/>
    </row>
    <row r="12" spans="2:16" x14ac:dyDescent="0.35"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2:16" x14ac:dyDescent="0.35">
      <c r="G13" s="123"/>
      <c r="H13" s="123"/>
      <c r="I13" s="123"/>
      <c r="J13" s="123"/>
      <c r="K13" s="123"/>
      <c r="L13" s="123"/>
      <c r="M13" s="123"/>
      <c r="N13" s="123"/>
      <c r="O13" s="123"/>
      <c r="P13" s="124"/>
    </row>
    <row r="14" spans="2:16" x14ac:dyDescent="0.35"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2:16" x14ac:dyDescent="0.35">
      <c r="G15" s="123"/>
      <c r="H15" s="123"/>
      <c r="I15" s="123"/>
      <c r="J15" s="123"/>
      <c r="K15" s="123"/>
      <c r="L15" s="123"/>
      <c r="M15" s="123"/>
      <c r="N15" s="123"/>
      <c r="O15" s="123"/>
      <c r="P15" s="124"/>
    </row>
    <row r="16" spans="2:16" x14ac:dyDescent="0.35">
      <c r="G16" s="123"/>
      <c r="H16" s="123"/>
      <c r="I16" s="123"/>
      <c r="J16" s="123"/>
      <c r="K16" s="123"/>
      <c r="L16" s="123"/>
      <c r="M16" s="123"/>
      <c r="N16" s="123"/>
      <c r="O16" s="123"/>
      <c r="P16" s="124"/>
    </row>
    <row r="21" spans="2:18" ht="12.75" customHeight="1" x14ac:dyDescent="0.35">
      <c r="E21" s="127">
        <f>IF(B2="LPU Fiú Ái 20",Áik_nylpu_Fiú_20!B33,IF(B2="LPU Fiú KI 20",KI_nylpu_Fiú_20!B33,IF(B2="ZLPU Fiú Ái 20",'Áik_Zlpu_Fiú_20 '!B33,IF(B2="ZLPU Fiú KI 20",#REF!,IF(B2="LPU Leány Ái 20",Áik_nylpu_Leány_20!B33,IF(B2="ZLPU Leány Ái 20",Áik_Zlpu_Leány_20!B33,IF(B2="LPU Leány KI 20",KI_nylpu_Leány_20!B33,IF(B2="ZLPU Leány KI 20",#REF!,IF(B2="LPI Fiú Ái 20",Áik_Lpi_Fiú_20!B33,IF(B2="LPI Fiú KI 20",KI_Lpi_Fiú_20!B33,IF(B2="LPI Leány Ái 20",Áik_Lpi_Leány_20!B33,IF(B2="LPI Leány KI 20",'KI Lpi_Leány_20'!B33,))))))))))))</f>
        <v>0</v>
      </c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2:18" ht="12.75" customHeight="1" x14ac:dyDescent="0.35"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2:18" ht="12.75" customHeight="1" x14ac:dyDescent="0.35">
      <c r="B23" t="s">
        <v>10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2:18" ht="12.75" customHeight="1" x14ac:dyDescent="0.35"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2:18" ht="12.75" customHeight="1" x14ac:dyDescent="0.35"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  <row r="26" spans="2:18" ht="12.75" customHeight="1" x14ac:dyDescent="0.85"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2:18" ht="28.9" x14ac:dyDescent="0.9">
      <c r="I27" s="121" t="s">
        <v>72</v>
      </c>
      <c r="J27" s="121"/>
      <c r="K27" s="121"/>
      <c r="L27" s="121"/>
      <c r="M27" s="121"/>
      <c r="N27" s="121"/>
    </row>
    <row r="30" spans="2:18" ht="21" customHeight="1" x14ac:dyDescent="0.35">
      <c r="F30" s="120" t="s">
        <v>36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2:18" ht="21" customHeight="1" x14ac:dyDescent="0.35"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2:18" ht="7.5" customHeight="1" x14ac:dyDescent="0.35"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2:19" ht="21" customHeight="1" x14ac:dyDescent="0.35">
      <c r="E33" s="112" t="str">
        <f>Fedlap!E28</f>
        <v>Pest</v>
      </c>
      <c r="F33" s="112"/>
      <c r="G33" s="112"/>
      <c r="H33" s="112"/>
      <c r="I33" s="112"/>
      <c r="J33" s="112"/>
      <c r="K33" s="112"/>
      <c r="L33" s="112" t="s">
        <v>77</v>
      </c>
      <c r="M33" s="112"/>
      <c r="N33" s="112"/>
      <c r="O33" s="112"/>
      <c r="P33" s="112"/>
      <c r="Q33" s="112"/>
      <c r="R33" s="112"/>
      <c r="S33" s="112"/>
    </row>
    <row r="34" spans="2:19" ht="21" customHeight="1" x14ac:dyDescent="0.35"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2:19" ht="7.5" customHeight="1" x14ac:dyDescent="1.1000000000000001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2:19" ht="21" customHeight="1" x14ac:dyDescent="0.35">
      <c r="B36" s="65" t="s">
        <v>46</v>
      </c>
      <c r="D36" t="s">
        <v>68</v>
      </c>
      <c r="E36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36" s="116"/>
      <c r="G36" s="116"/>
      <c r="H36" s="116"/>
      <c r="I36" s="116"/>
      <c r="J36" s="116"/>
      <c r="K36" s="116"/>
      <c r="L36" s="116"/>
      <c r="M36" s="111"/>
      <c r="N36" s="115" t="s">
        <v>40</v>
      </c>
      <c r="O36" s="116"/>
      <c r="P36" s="116"/>
      <c r="Q36" s="116"/>
      <c r="R36" s="111"/>
    </row>
    <row r="37" spans="2:19" ht="21" customHeight="1" x14ac:dyDescent="0.35">
      <c r="E37" s="116"/>
      <c r="F37" s="116"/>
      <c r="G37" s="116"/>
      <c r="H37" s="116"/>
      <c r="I37" s="116"/>
      <c r="J37" s="116"/>
      <c r="K37" s="116"/>
      <c r="L37" s="116"/>
      <c r="M37" s="111"/>
      <c r="N37" s="116"/>
      <c r="O37" s="116"/>
      <c r="P37" s="116"/>
      <c r="Q37" s="116"/>
      <c r="R37" s="111"/>
    </row>
    <row r="38" spans="2:19" ht="7.5" customHeight="1" x14ac:dyDescent="0.35"/>
    <row r="39" spans="2:19" ht="21" customHeight="1" x14ac:dyDescent="0.35">
      <c r="B39" s="65" t="s">
        <v>47</v>
      </c>
      <c r="E39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39" s="116"/>
      <c r="G39" s="116"/>
      <c r="H39" s="116"/>
      <c r="I39" s="116"/>
      <c r="J39" s="116"/>
      <c r="K39" s="116"/>
      <c r="L39" s="115" t="s">
        <v>43</v>
      </c>
      <c r="M39" s="115"/>
      <c r="N39" s="116"/>
      <c r="O39" s="116"/>
      <c r="P39" s="116"/>
      <c r="Q39" s="116"/>
      <c r="R39" s="111"/>
    </row>
    <row r="40" spans="2:19" ht="21" customHeight="1" x14ac:dyDescent="0.35"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1"/>
    </row>
    <row r="42" spans="2:19" s="70" customFormat="1" ht="21" customHeight="1" x14ac:dyDescent="1.2">
      <c r="B42" s="65" t="s">
        <v>45</v>
      </c>
      <c r="G42" s="69"/>
      <c r="H42" s="69"/>
      <c r="I42" s="69"/>
      <c r="J42" s="122">
        <f>IF(B2="LPU Fiú Ái 20",Áik_nylpu_Fiú_20!I37,IF(B2="ZLPU Fiú Ái 20",'Áik_Zlpu_Fiú_20 '!I37,IF(B2="LPU Fiú KI 20",KI_nylpu_Fiú_20!I37,IF(B2="ZLPU Fiú KI 20",#REF!,IF(B2="LPU Leány Ái 20",Áik_nylpu_Leány_20!I37,IF(B2="ZLPU Leány ÁI 20",Áik_Zlpu_Leány_20!I37,IF(B2="LPU Leány KI 20",KI_nylpu_Leány_20!I37,IF(B2="ZLPU Leány KI 20",#REF!,IF(B2="LPI Fiú Ái 20",Áik_Lpi_Fiú_20!I37,IF(B2="LPI Fiú KI 20",KI_Lpi_Fiú_20!I37,IF(B2="LPI Leány Ái 20",Áik_Lpi_Leány_20!I37,IF(B2="LPI Leány KI 20",'KI Lpi_Leány_20'!I37,))))))))))))</f>
        <v>175</v>
      </c>
      <c r="K42" s="126"/>
      <c r="L42" s="126"/>
      <c r="M42" s="79"/>
      <c r="N42" s="69"/>
      <c r="O42" s="69"/>
      <c r="P42" s="69"/>
    </row>
    <row r="43" spans="2:19" s="42" customFormat="1" ht="21" customHeight="1" x14ac:dyDescent="1.2">
      <c r="G43" s="69"/>
      <c r="H43" s="69"/>
      <c r="I43" s="69"/>
      <c r="J43" s="126"/>
      <c r="K43" s="126"/>
      <c r="L43" s="126"/>
      <c r="M43" s="79"/>
      <c r="N43" s="69"/>
      <c r="O43" s="69"/>
      <c r="P43" s="69"/>
    </row>
    <row r="44" spans="2:19" s="42" customFormat="1" ht="7.5" customHeight="1" x14ac:dyDescent="0.35">
      <c r="G44" s="69"/>
      <c r="H44" s="69"/>
      <c r="I44" s="69"/>
      <c r="J44" s="69"/>
      <c r="K44" s="69"/>
      <c r="L44" s="69"/>
      <c r="M44" s="69"/>
      <c r="N44" s="69"/>
      <c r="O44" s="69"/>
      <c r="P44" s="69"/>
    </row>
    <row r="45" spans="2:19" s="42" customFormat="1" ht="21" customHeight="1" x14ac:dyDescent="0.35">
      <c r="H45" s="110" t="s">
        <v>48</v>
      </c>
      <c r="I45" s="95"/>
      <c r="J45" s="95"/>
      <c r="K45" s="95"/>
      <c r="L45" s="95"/>
      <c r="M45" s="95"/>
      <c r="N45" s="95"/>
      <c r="O45" s="95"/>
      <c r="Q45" s="72"/>
      <c r="R45" s="72"/>
    </row>
    <row r="46" spans="2:19" ht="21" customHeight="1" x14ac:dyDescent="0.35">
      <c r="G46" s="42"/>
      <c r="H46" s="95"/>
      <c r="I46" s="95"/>
      <c r="J46" s="95"/>
      <c r="K46" s="95"/>
      <c r="L46" s="95"/>
      <c r="M46" s="95"/>
      <c r="N46" s="95"/>
      <c r="O46" s="95"/>
    </row>
    <row r="47" spans="2:19" ht="7.5" customHeight="1" x14ac:dyDescent="0.35">
      <c r="G47" s="42"/>
    </row>
    <row r="48" spans="2:19" ht="21" customHeight="1" x14ac:dyDescent="0.35">
      <c r="J48" s="107" t="s">
        <v>11</v>
      </c>
      <c r="K48" s="107"/>
      <c r="L48" s="107"/>
      <c r="M48" s="77"/>
      <c r="R48" s="64"/>
    </row>
    <row r="49" spans="4:18" ht="21" customHeight="1" x14ac:dyDescent="0.35">
      <c r="J49" s="107"/>
      <c r="K49" s="107"/>
      <c r="L49" s="107"/>
      <c r="M49" s="77"/>
    </row>
    <row r="50" spans="4:18" ht="7.5" customHeight="1" x14ac:dyDescent="0.35"/>
    <row r="51" spans="4:18" s="42" customFormat="1" ht="21" customHeight="1" x14ac:dyDescent="0.35">
      <c r="F51" s="61"/>
      <c r="G51" s="61"/>
      <c r="H51" s="61"/>
      <c r="I51" s="108" t="s">
        <v>49</v>
      </c>
      <c r="J51" s="109"/>
      <c r="K51" s="109"/>
      <c r="L51" s="109"/>
      <c r="M51" s="109"/>
      <c r="N51" s="109"/>
      <c r="O51" s="61"/>
      <c r="P51" s="61"/>
    </row>
    <row r="52" spans="4:18" s="42" customFormat="1" ht="21" customHeight="1" x14ac:dyDescent="0.35">
      <c r="F52" s="61"/>
      <c r="G52" s="61"/>
      <c r="H52" s="61"/>
      <c r="I52" s="109"/>
      <c r="J52" s="109"/>
      <c r="K52" s="109"/>
      <c r="L52" s="109"/>
      <c r="M52" s="109"/>
      <c r="N52" s="109"/>
      <c r="O52" s="61"/>
      <c r="P52" s="61"/>
    </row>
    <row r="53" spans="4:18" s="42" customFormat="1" ht="12.75" customHeight="1" x14ac:dyDescent="0.35"/>
    <row r="54" spans="4:18" ht="21" customHeight="1" x14ac:dyDescent="0.35"/>
    <row r="55" spans="4:18" ht="25.5" customHeight="1" x14ac:dyDescent="1.05">
      <c r="E55" s="86" t="str">
        <f>Fedlap!E30</f>
        <v>Gödöllő</v>
      </c>
      <c r="F55" s="86"/>
      <c r="G55" s="86"/>
      <c r="H55" s="86" t="str">
        <f>Fedlap!E32</f>
        <v>2023. december 01.</v>
      </c>
      <c r="I55" s="86"/>
    </row>
    <row r="56" spans="4:18" ht="12.75" customHeight="1" x14ac:dyDescent="0.35">
      <c r="D56" s="62"/>
      <c r="E56" s="62"/>
    </row>
    <row r="57" spans="4:18" ht="12.75" customHeight="1" x14ac:dyDescent="0.35">
      <c r="D57" s="62"/>
      <c r="E57" s="62"/>
    </row>
    <row r="58" spans="4:18" ht="13.5" customHeight="1" x14ac:dyDescent="0.35">
      <c r="D58" s="55"/>
      <c r="E58" s="55"/>
    </row>
    <row r="59" spans="4:18" x14ac:dyDescent="0.35">
      <c r="O59" s="42"/>
    </row>
    <row r="61" spans="4:18" ht="12.75" customHeight="1" x14ac:dyDescent="0.35">
      <c r="D61" s="62"/>
      <c r="E61" s="62"/>
    </row>
    <row r="62" spans="4:18" s="42" customFormat="1" ht="27.75" customHeight="1" x14ac:dyDescent="1.05">
      <c r="D62" s="62"/>
      <c r="E62" s="113"/>
      <c r="F62" s="111"/>
      <c r="G62" s="111"/>
      <c r="O62" s="62"/>
      <c r="P62" s="113"/>
      <c r="Q62" s="111"/>
      <c r="R62" s="111"/>
    </row>
    <row r="63" spans="4:18" ht="7.5" customHeight="1" x14ac:dyDescent="0.35"/>
    <row r="64" spans="4:18" ht="23.25" x14ac:dyDescent="0.7">
      <c r="F64" s="73" t="s">
        <v>76</v>
      </c>
      <c r="O64" s="73"/>
      <c r="P64" s="114" t="s">
        <v>78</v>
      </c>
      <c r="Q64" s="95"/>
      <c r="R64" s="95"/>
    </row>
    <row r="65" spans="4:16" ht="14.25" customHeight="1" x14ac:dyDescent="0.35"/>
    <row r="66" spans="4:16" ht="12.75" customHeight="1" x14ac:dyDescent="0.35">
      <c r="D66" s="58"/>
      <c r="E66" s="58"/>
      <c r="F66" s="59"/>
      <c r="G66" s="59"/>
    </row>
    <row r="67" spans="4:16" ht="12.75" customHeight="1" x14ac:dyDescent="0.35">
      <c r="D67" s="58"/>
      <c r="E67" s="58"/>
      <c r="F67" s="59"/>
      <c r="G67" s="59"/>
    </row>
    <row r="80" spans="4:16" x14ac:dyDescent="0.35">
      <c r="G80" s="123" t="s">
        <v>35</v>
      </c>
      <c r="H80" s="123"/>
      <c r="I80" s="123"/>
      <c r="J80" s="123"/>
      <c r="K80" s="123"/>
      <c r="L80" s="123"/>
      <c r="M80" s="123"/>
      <c r="N80" s="123"/>
      <c r="O80" s="123"/>
      <c r="P80" s="124"/>
    </row>
    <row r="81" spans="2:18" x14ac:dyDescent="0.35">
      <c r="G81" s="123"/>
      <c r="H81" s="123"/>
      <c r="I81" s="123"/>
      <c r="J81" s="123"/>
      <c r="K81" s="123"/>
      <c r="L81" s="123"/>
      <c r="M81" s="123"/>
      <c r="N81" s="123"/>
      <c r="O81" s="123"/>
      <c r="P81" s="124"/>
    </row>
    <row r="82" spans="2:18" x14ac:dyDescent="0.35">
      <c r="G82" s="123"/>
      <c r="H82" s="123"/>
      <c r="I82" s="123"/>
      <c r="J82" s="123"/>
      <c r="K82" s="123"/>
      <c r="L82" s="123"/>
      <c r="M82" s="123"/>
      <c r="N82" s="123"/>
      <c r="O82" s="123"/>
      <c r="P82" s="124"/>
    </row>
    <row r="83" spans="2:18" x14ac:dyDescent="0.35"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2:18" x14ac:dyDescent="0.35">
      <c r="G84" s="123"/>
      <c r="H84" s="123"/>
      <c r="I84" s="123"/>
      <c r="J84" s="123"/>
      <c r="K84" s="123"/>
      <c r="L84" s="123"/>
      <c r="M84" s="123"/>
      <c r="N84" s="123"/>
      <c r="O84" s="123"/>
      <c r="P84" s="124"/>
    </row>
    <row r="85" spans="2:18" x14ac:dyDescent="0.35">
      <c r="G85" s="123"/>
      <c r="H85" s="123"/>
      <c r="I85" s="123"/>
      <c r="J85" s="123"/>
      <c r="K85" s="123"/>
      <c r="L85" s="123"/>
      <c r="M85" s="123"/>
      <c r="N85" s="123"/>
      <c r="O85" s="123"/>
      <c r="P85" s="124"/>
    </row>
    <row r="90" spans="2:18" ht="12.75" customHeight="1" x14ac:dyDescent="0.35">
      <c r="E90" s="127">
        <f>IF(B2="LPU Fiú Ái 20",Áik_nylpu_Fiú_20!B39,IF(B2="LPU Fiú KI 20",KI_nylpu_Fiú_20!B39,IF(B2="ZLPU Fiú Ái 20",'Áik_Zlpu_Fiú_20 '!B39,IF(B2="ZLPU Fiú KI 20",#REF!,IF(B2="LPU Leány Ái 20",Áik_nylpu_Leány_20!B39,IF(B2="ZLPU Leány Ái 20",Áik_Zlpu_Leány_20!B39,IF(B2="LPU Leány KI 20",KI_nylpu_Leány_20!B39,IF(B2="ZLPU Leány KI 20",#REF!,IF(B2="LPI Fiú Ái 20",Áik_Lpi_Fiú_20!B39,IF(B2="LPI Fiú KI 20",KI_Lpi_Fiú_20!B39,IF(B2="LPI Leány Ái 20",Áik_Lpi_Leány_20!B39,IF(B2="LPI Leány KI 20",'KI Lpi_Leány_20'!B39,))))))))))))</f>
        <v>0</v>
      </c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</row>
    <row r="91" spans="2:18" ht="12.75" customHeight="1" x14ac:dyDescent="0.35"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</row>
    <row r="92" spans="2:18" ht="12.75" customHeight="1" x14ac:dyDescent="0.35">
      <c r="B92" t="s">
        <v>10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</row>
    <row r="93" spans="2:18" ht="12.75" customHeight="1" x14ac:dyDescent="0.35"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</row>
    <row r="94" spans="2:18" ht="12.75" customHeight="1" x14ac:dyDescent="0.35"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</row>
    <row r="96" spans="2:18" ht="28.9" x14ac:dyDescent="0.9">
      <c r="I96" s="121" t="s">
        <v>72</v>
      </c>
      <c r="J96" s="121"/>
      <c r="K96" s="121"/>
      <c r="L96" s="121"/>
      <c r="M96" s="121"/>
      <c r="N96" s="121"/>
    </row>
    <row r="99" spans="2:19" ht="21" customHeight="1" x14ac:dyDescent="0.35">
      <c r="F99" s="120" t="s">
        <v>36</v>
      </c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9" ht="21" customHeight="1" x14ac:dyDescent="0.35"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9" ht="7.5" customHeight="1" x14ac:dyDescent="0.35"/>
    <row r="102" spans="2:19" ht="21" customHeight="1" x14ac:dyDescent="0.35">
      <c r="E102" s="112" t="str">
        <f>Fedlap!E28</f>
        <v>Pest</v>
      </c>
      <c r="F102" s="112"/>
      <c r="G102" s="112"/>
      <c r="H102" s="112"/>
      <c r="I102" s="112"/>
      <c r="J102" s="112"/>
      <c r="K102" s="112"/>
      <c r="L102" s="112" t="s">
        <v>77</v>
      </c>
      <c r="M102" s="112"/>
      <c r="N102" s="112"/>
      <c r="O102" s="112"/>
      <c r="P102" s="112"/>
      <c r="Q102" s="112"/>
      <c r="R102" s="112"/>
      <c r="S102" s="112"/>
    </row>
    <row r="103" spans="2:19" ht="21" customHeight="1" x14ac:dyDescent="0.35"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</row>
    <row r="104" spans="2:19" ht="7.5" customHeight="1" x14ac:dyDescent="0.35"/>
    <row r="105" spans="2:19" ht="21" customHeight="1" x14ac:dyDescent="0.35">
      <c r="B105" t="s">
        <v>46</v>
      </c>
      <c r="E10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05" s="116"/>
      <c r="G105" s="116"/>
      <c r="H105" s="116"/>
      <c r="I105" s="116"/>
      <c r="J105" s="116"/>
      <c r="K105" s="116"/>
      <c r="L105" s="116"/>
      <c r="M105" s="111"/>
      <c r="N105" s="115" t="s">
        <v>40</v>
      </c>
      <c r="O105" s="116"/>
      <c r="P105" s="116"/>
      <c r="Q105" s="116"/>
      <c r="R105" s="111"/>
    </row>
    <row r="106" spans="2:19" ht="21" customHeight="1" x14ac:dyDescent="0.35">
      <c r="E106" s="116"/>
      <c r="F106" s="116"/>
      <c r="G106" s="116"/>
      <c r="H106" s="116"/>
      <c r="I106" s="116"/>
      <c r="J106" s="116"/>
      <c r="K106" s="116"/>
      <c r="L106" s="116"/>
      <c r="M106" s="111"/>
      <c r="N106" s="116"/>
      <c r="O106" s="116"/>
      <c r="P106" s="116"/>
      <c r="Q106" s="116"/>
      <c r="R106" s="111"/>
    </row>
    <row r="107" spans="2:19" ht="7.5" customHeight="1" x14ac:dyDescent="0.35"/>
    <row r="108" spans="2:19" ht="21" customHeight="1" x14ac:dyDescent="0.35">
      <c r="B108" t="s">
        <v>47</v>
      </c>
      <c r="E10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08" s="116"/>
      <c r="G108" s="116"/>
      <c r="H108" s="116"/>
      <c r="I108" s="116"/>
      <c r="J108" s="116"/>
      <c r="K108" s="116"/>
      <c r="L108" s="115" t="s">
        <v>43</v>
      </c>
      <c r="M108" s="115"/>
      <c r="N108" s="116"/>
      <c r="O108" s="116"/>
      <c r="P108" s="116"/>
      <c r="Q108" s="116"/>
      <c r="R108" s="111"/>
    </row>
    <row r="109" spans="2:19" s="42" customFormat="1" ht="21" customHeight="1" x14ac:dyDescent="0.35"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1"/>
    </row>
    <row r="110" spans="2:19" s="42" customFormat="1" ht="12.75" customHeight="1" x14ac:dyDescent="0.35">
      <c r="B110" s="42" t="s">
        <v>45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2:19" s="42" customFormat="1" ht="21" customHeight="1" x14ac:dyDescent="1.2">
      <c r="G111" s="69"/>
      <c r="H111" s="69"/>
      <c r="I111" s="69"/>
      <c r="J111" s="122">
        <f>IF(B2="LPU Fiú Ái 20",Áik_nylpu_Fiú_20!I43,IF(B2="ZLPU Fiú Ái 20",'Áik_Zlpu_Fiú_20 '!I43,IF(B2="LPU Fiú KI 20",KI_nylpu_Fiú_20!I43,IF(B2="ZLPU Fiú KI 20",#REF!,IF(B2="LPU Leány Ái 20",Áik_nylpu_Leány_20!I43,IF(B2="ZLPU Leány ÁI 20",Áik_Zlpu_Leány_20!I43,IF(B2="LPU Leány KI 20",KI_nylpu_Leány_20!I43,IF(B2="ZLPU Leány KI 20",#REF!,IF(B2="LPI Fiú Ái 20",Áik_Lpi_Fiú_20!I43,IF(B2="LPI Fiú KI 20",KI_Lpi_Fiú_20!I43,IF(B2="LPI Leány Ái 20",Áik_Lpi_Leány_20!I43,IF(B2="LPI Leány KI 20",'KI Lpi_Leány_20'!I43,))))))))))))</f>
        <v>0</v>
      </c>
      <c r="K111" s="116"/>
      <c r="L111" s="116"/>
      <c r="M111" s="78"/>
      <c r="N111" s="69"/>
      <c r="O111" s="69"/>
      <c r="P111" s="69"/>
    </row>
    <row r="112" spans="2:19" ht="21" customHeight="1" x14ac:dyDescent="1.2">
      <c r="J112" s="116"/>
      <c r="K112" s="116"/>
      <c r="L112" s="116"/>
      <c r="M112" s="78"/>
    </row>
    <row r="113" spans="4:16" ht="7.5" customHeight="1" x14ac:dyDescent="0.35"/>
    <row r="114" spans="4:16" ht="21" customHeight="1" x14ac:dyDescent="0.35">
      <c r="H114" s="110" t="s">
        <v>48</v>
      </c>
      <c r="I114" s="111"/>
      <c r="J114" s="111"/>
      <c r="K114" s="111"/>
      <c r="L114" s="111"/>
      <c r="M114" s="111"/>
      <c r="N114" s="111"/>
      <c r="O114" s="111"/>
    </row>
    <row r="115" spans="4:16" ht="21" customHeight="1" x14ac:dyDescent="0.35">
      <c r="H115" s="111"/>
      <c r="I115" s="111"/>
      <c r="J115" s="111"/>
      <c r="K115" s="111"/>
      <c r="L115" s="111"/>
      <c r="M115" s="111"/>
      <c r="N115" s="111"/>
      <c r="O115" s="111"/>
    </row>
    <row r="116" spans="4:16" ht="7.5" customHeight="1" x14ac:dyDescent="0.35"/>
    <row r="117" spans="4:16" ht="21" customHeight="1" x14ac:dyDescent="0.35">
      <c r="J117" s="107" t="s">
        <v>12</v>
      </c>
      <c r="K117" s="107"/>
      <c r="L117" s="107"/>
      <c r="M117" s="77"/>
    </row>
    <row r="118" spans="4:16" ht="21" customHeight="1" x14ac:dyDescent="0.35">
      <c r="F118" s="61"/>
      <c r="G118" s="61"/>
      <c r="H118" s="61"/>
      <c r="I118" s="61"/>
      <c r="J118" s="107"/>
      <c r="K118" s="107"/>
      <c r="L118" s="107"/>
      <c r="M118" s="77"/>
      <c r="N118" s="61"/>
      <c r="O118" s="61"/>
      <c r="P118" s="61"/>
    </row>
    <row r="119" spans="4:16" ht="7.5" customHeight="1" x14ac:dyDescent="0.35"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4:16" ht="21" customHeight="1" x14ac:dyDescent="0.35">
      <c r="I120" s="108" t="s">
        <v>49</v>
      </c>
      <c r="J120" s="109"/>
      <c r="K120" s="109"/>
      <c r="L120" s="109"/>
      <c r="M120" s="109"/>
      <c r="N120" s="109"/>
    </row>
    <row r="121" spans="4:16" s="42" customFormat="1" ht="21" customHeight="1" x14ac:dyDescent="0.35">
      <c r="I121" s="109"/>
      <c r="J121" s="109"/>
      <c r="K121" s="109"/>
      <c r="L121" s="109"/>
      <c r="M121" s="109"/>
      <c r="N121" s="109"/>
    </row>
    <row r="123" spans="4:16" s="42" customFormat="1" ht="21" customHeight="1" x14ac:dyDescent="0.35">
      <c r="D123" s="55"/>
      <c r="E123" s="55"/>
    </row>
    <row r="124" spans="4:16" s="42" customFormat="1" ht="25.5" customHeight="1" x14ac:dyDescent="1.05">
      <c r="D124" s="55"/>
      <c r="E124" s="86" t="str">
        <f>Fedlap!E30</f>
        <v>Gödöllő</v>
      </c>
      <c r="F124" s="86"/>
      <c r="G124" s="86"/>
      <c r="H124" s="86" t="str">
        <f>Fedlap!E32</f>
        <v>2023. december 01.</v>
      </c>
      <c r="I124" s="85"/>
    </row>
    <row r="125" spans="4:16" x14ac:dyDescent="0.35">
      <c r="F125" s="42"/>
    </row>
    <row r="128" spans="4:16" ht="12.75" customHeight="1" x14ac:dyDescent="0.35">
      <c r="D128" s="55"/>
      <c r="E128" s="55"/>
    </row>
    <row r="129" spans="4:18" ht="12.75" customHeight="1" x14ac:dyDescent="0.35">
      <c r="D129" s="55"/>
      <c r="E129" s="55"/>
    </row>
    <row r="131" spans="4:18" s="42" customFormat="1" ht="27.75" customHeight="1" x14ac:dyDescent="1.05">
      <c r="E131" s="113"/>
      <c r="F131" s="111"/>
      <c r="G131" s="111"/>
      <c r="P131" s="113"/>
      <c r="Q131" s="111"/>
      <c r="R131" s="111"/>
    </row>
    <row r="132" spans="4:18" ht="7.5" customHeight="1" x14ac:dyDescent="0.35"/>
    <row r="133" spans="4:18" ht="23.25" customHeight="1" x14ac:dyDescent="0.7">
      <c r="D133" s="58"/>
      <c r="F133" s="73" t="s">
        <v>76</v>
      </c>
      <c r="O133" s="73"/>
      <c r="P133" s="114" t="s">
        <v>78</v>
      </c>
      <c r="Q133" s="95"/>
      <c r="R133" s="95"/>
    </row>
    <row r="134" spans="4:18" ht="12.75" customHeight="1" x14ac:dyDescent="0.35">
      <c r="D134" s="58"/>
      <c r="E134" s="58"/>
      <c r="F134" s="59"/>
      <c r="G134" s="59"/>
    </row>
    <row r="138" spans="4:18" ht="12.75" customHeight="1" x14ac:dyDescent="0.7">
      <c r="D138" s="125"/>
      <c r="E138" s="125"/>
      <c r="F138" s="125"/>
      <c r="G138" s="125"/>
      <c r="H138" s="111"/>
    </row>
    <row r="150" spans="5:18" x14ac:dyDescent="0.35">
      <c r="G150" s="123" t="s">
        <v>35</v>
      </c>
      <c r="H150" s="123"/>
      <c r="I150" s="123"/>
      <c r="J150" s="123"/>
      <c r="K150" s="123"/>
      <c r="L150" s="123"/>
      <c r="M150" s="123"/>
      <c r="N150" s="123"/>
      <c r="O150" s="123"/>
      <c r="P150" s="124"/>
    </row>
    <row r="151" spans="5:18" x14ac:dyDescent="0.35">
      <c r="G151" s="123"/>
      <c r="H151" s="123"/>
      <c r="I151" s="123"/>
      <c r="J151" s="123"/>
      <c r="K151" s="123"/>
      <c r="L151" s="123"/>
      <c r="M151" s="123"/>
      <c r="N151" s="123"/>
      <c r="O151" s="123"/>
      <c r="P151" s="124"/>
    </row>
    <row r="152" spans="5:18" x14ac:dyDescent="0.35">
      <c r="G152" s="123"/>
      <c r="H152" s="123"/>
      <c r="I152" s="123"/>
      <c r="J152" s="123"/>
      <c r="K152" s="123"/>
      <c r="L152" s="123"/>
      <c r="M152" s="123"/>
      <c r="N152" s="123"/>
      <c r="O152" s="123"/>
      <c r="P152" s="124"/>
    </row>
    <row r="153" spans="5:18" x14ac:dyDescent="0.35">
      <c r="G153" s="123"/>
      <c r="H153" s="123"/>
      <c r="I153" s="123"/>
      <c r="J153" s="123"/>
      <c r="K153" s="123"/>
      <c r="L153" s="123"/>
      <c r="M153" s="123"/>
      <c r="N153" s="123"/>
      <c r="O153" s="123"/>
      <c r="P153" s="124"/>
    </row>
    <row r="154" spans="5:18" x14ac:dyDescent="0.35">
      <c r="G154" s="123"/>
      <c r="H154" s="123"/>
      <c r="I154" s="123"/>
      <c r="J154" s="123"/>
      <c r="K154" s="123"/>
      <c r="L154" s="123"/>
      <c r="M154" s="123"/>
      <c r="N154" s="123"/>
      <c r="O154" s="123"/>
      <c r="P154" s="124"/>
    </row>
    <row r="155" spans="5:18" x14ac:dyDescent="0.35">
      <c r="G155" s="123"/>
      <c r="H155" s="123"/>
      <c r="I155" s="123"/>
      <c r="J155" s="123"/>
      <c r="K155" s="123"/>
      <c r="L155" s="123"/>
      <c r="M155" s="123"/>
      <c r="N155" s="123"/>
      <c r="O155" s="123"/>
      <c r="P155" s="124"/>
    </row>
    <row r="160" spans="5:18" ht="12.75" customHeight="1" x14ac:dyDescent="0.35">
      <c r="E160" s="127">
        <f>IF(B2="LPU Fiú Ái 20",Áik_nylpu_Fiú_20!B45,IF(B2="LPU Fiú KI 20",KI_nylpu_Fiú_20!B45,IF(B2="ZLPU Fiú Ái 20",'Áik_Zlpu_Fiú_20 '!B45,IF(B2="ZLPU Fiú KI 20",#REF!,IF(B2="LPU Leány Ái 20",Áik_nylpu_Leány_20!B45,IF(B2="ZLPU Leány Ái 20",Áik_Zlpu_Leány_20!B45,IF(B2="LPU Leány KI 20",KI_nylpu_Leány_20!B45,IF(B2="ZLPU Leány KI 20",#REF!,IF(B2="LPI Fiú Ái 20",Áik_Lpi_Fiú_20!B45,IF(B2="LPI Fiú KI 20",KI_Lpi_Fiú_20!B45,IF(B2="LPI Leány Ái 20",Áik_Lpi_Leány_20!#REF!,IF(B2="LPI Leány KI 20",'KI Lpi_Leány_20'!B45,))))))))))))</f>
        <v>0</v>
      </c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</row>
    <row r="161" spans="2:19" ht="12.75" customHeight="1" x14ac:dyDescent="0.35"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</row>
    <row r="162" spans="2:19" s="42" customFormat="1" ht="12.75" customHeight="1" x14ac:dyDescent="0.35">
      <c r="B162" s="42" t="s">
        <v>10</v>
      </c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</row>
    <row r="163" spans="2:19" ht="12.75" customHeight="1" x14ac:dyDescent="0.35"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</row>
    <row r="164" spans="2:19" ht="12.75" customHeight="1" x14ac:dyDescent="0.35"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</row>
    <row r="166" spans="2:19" ht="28.9" x14ac:dyDescent="0.9">
      <c r="I166" s="121" t="s">
        <v>72</v>
      </c>
      <c r="J166" s="121"/>
      <c r="K166" s="121"/>
      <c r="L166" s="121"/>
      <c r="M166" s="121"/>
      <c r="N166" s="121"/>
    </row>
    <row r="169" spans="2:19" ht="21" customHeight="1" x14ac:dyDescent="0.35">
      <c r="F169" s="120" t="s">
        <v>36</v>
      </c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</row>
    <row r="170" spans="2:19" ht="21" customHeight="1" x14ac:dyDescent="0.35"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</row>
    <row r="171" spans="2:19" ht="7.5" customHeight="1" x14ac:dyDescent="0.35"/>
    <row r="172" spans="2:19" ht="21" customHeight="1" x14ac:dyDescent="0.35">
      <c r="E172" s="112" t="str">
        <f>Fedlap!E28</f>
        <v>Pest</v>
      </c>
      <c r="F172" s="112"/>
      <c r="G172" s="112"/>
      <c r="H172" s="112"/>
      <c r="I172" s="112"/>
      <c r="J172" s="112"/>
      <c r="K172" s="112"/>
      <c r="L172" s="112" t="s">
        <v>77</v>
      </c>
      <c r="M172" s="112"/>
      <c r="N172" s="112"/>
      <c r="O172" s="112"/>
      <c r="P172" s="112"/>
      <c r="Q172" s="112"/>
      <c r="R172" s="112"/>
      <c r="S172" s="112"/>
    </row>
    <row r="173" spans="2:19" ht="21" customHeight="1" x14ac:dyDescent="0.35"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</row>
    <row r="174" spans="2:19" ht="7.5" customHeight="1" x14ac:dyDescent="0.35"/>
    <row r="175" spans="2:19" ht="21" customHeight="1" x14ac:dyDescent="0.35">
      <c r="B175" t="s">
        <v>46</v>
      </c>
      <c r="E175" s="117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leány</v>
      </c>
      <c r="F175" s="116"/>
      <c r="G175" s="116"/>
      <c r="H175" s="116"/>
      <c r="I175" s="116"/>
      <c r="J175" s="116"/>
      <c r="K175" s="116"/>
      <c r="L175" s="116"/>
      <c r="M175" s="111"/>
      <c r="N175" s="115" t="s">
        <v>40</v>
      </c>
      <c r="O175" s="116"/>
      <c r="P175" s="116"/>
      <c r="Q175" s="116"/>
      <c r="R175" s="111"/>
    </row>
    <row r="176" spans="2:19" ht="21" customHeight="1" x14ac:dyDescent="0.35">
      <c r="E176" s="116"/>
      <c r="F176" s="116"/>
      <c r="G176" s="116"/>
      <c r="H176" s="116"/>
      <c r="I176" s="116"/>
      <c r="J176" s="116"/>
      <c r="K176" s="116"/>
      <c r="L176" s="116"/>
      <c r="M176" s="111"/>
      <c r="N176" s="116"/>
      <c r="O176" s="116"/>
      <c r="P176" s="116"/>
      <c r="Q176" s="116"/>
      <c r="R176" s="111"/>
    </row>
    <row r="177" spans="2:23" ht="7.5" customHeight="1" x14ac:dyDescent="0.35"/>
    <row r="178" spans="2:23" ht="21" customHeight="1" x14ac:dyDescent="0.35">
      <c r="B178" t="s">
        <v>47</v>
      </c>
      <c r="E178" s="117" t="str">
        <f>IF(B2="LPU Fiú Ái 20",Munka1!I2,IF(B2="ZLPU Fiú Ái 20",Munka1!I2,IF(B2="ZLPU Fiú KI 20",Munka1!I2,IF(B2="LPU Fiú KI 20",Munka1!I2,IF(B2="LPU Leány Ái 20",Munka1!I2,IF(B2="ZLPU Leány Ái 20",Munka1!I2,IF(B2="LPU Leány KI 20",Munka1!I2,IF(B2="ZLPU Leány KI 20",Munka1!F5,IF(B2="LPI Fiú Ái 20",Munka1!I3,IF(B2="LPI Fiú KI 20",Munka1!I3,IF(B2="LPI Leány Ái 20",Munka1!I3,IF(B2="LPI Leány KI 20",Munka1!I3,))))))))))))</f>
        <v>légpuska 20 lövés</v>
      </c>
      <c r="F178" s="116"/>
      <c r="G178" s="116"/>
      <c r="H178" s="116"/>
      <c r="I178" s="116"/>
      <c r="J178" s="116"/>
      <c r="K178" s="116"/>
      <c r="L178" s="115" t="s">
        <v>43</v>
      </c>
      <c r="M178" s="115"/>
      <c r="N178" s="116"/>
      <c r="O178" s="116"/>
      <c r="P178" s="116"/>
      <c r="Q178" s="116"/>
      <c r="R178" s="111"/>
    </row>
    <row r="179" spans="2:23" s="42" customFormat="1" ht="21" customHeight="1" x14ac:dyDescent="0.35"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1"/>
      <c r="W179" s="74"/>
    </row>
    <row r="180" spans="2:23" ht="12.75" customHeight="1" x14ac:dyDescent="0.35"/>
    <row r="181" spans="2:23" ht="21" customHeight="1" x14ac:dyDescent="0.35">
      <c r="B181" t="s">
        <v>45</v>
      </c>
      <c r="J181" s="122">
        <f>IF(B2="LPU Fiú Ái 20",Áik_nylpu_Fiú_20!I49,IF(B2="ZLPU Fiú Ái 20",'Áik_Zlpu_Fiú_20 '!I49,IF(B2="LPU Fiú KI 20",KI_nylpu_Fiú_20!I49,IF(B2="ZLPU Fiú KI 20",#REF!,IF(B2="LPU Leány Ái 20",Áik_nylpu_Leány_20!I49,IF(B2="ZLPU Leány ÁI 20",Áik_Zlpu_Leány_20!I49,IF(B2="LPU Leány KI 20",KI_nylpu_Leány_20!I49,IF(B2="ZLPU Leány KI 20",#REF!,IF(B2="LPI Fiú Ái 20",Áik_Lpi_Fiú_20!I49,IF(B2="LPI Fiú KI 20",KI_Lpi_Fiú_20!I49,IF(B2="LPI Leány Ái 20",Áik_Lpi_Leány_20!#REF!,IF(B2="LPI Leány KI 20",'KI Lpi_Leány_20'!I49,))))))))))))</f>
        <v>0</v>
      </c>
      <c r="K181" s="122"/>
      <c r="L181" s="122"/>
      <c r="M181" s="76"/>
    </row>
    <row r="182" spans="2:23" ht="21" customHeight="1" x14ac:dyDescent="0.35">
      <c r="J182" s="122"/>
      <c r="K182" s="122"/>
      <c r="L182" s="122"/>
      <c r="M182" s="76"/>
    </row>
    <row r="183" spans="2:23" ht="7.5" customHeight="1" x14ac:dyDescent="0.35"/>
    <row r="184" spans="2:23" ht="21" customHeight="1" x14ac:dyDescent="0.35">
      <c r="H184" s="110" t="s">
        <v>48</v>
      </c>
      <c r="I184" s="111"/>
      <c r="J184" s="111"/>
      <c r="K184" s="111"/>
      <c r="L184" s="111"/>
      <c r="M184" s="111"/>
      <c r="N184" s="111"/>
      <c r="O184" s="111"/>
    </row>
    <row r="185" spans="2:23" ht="21" customHeight="1" x14ac:dyDescent="0.35">
      <c r="H185" s="111"/>
      <c r="I185" s="111"/>
      <c r="J185" s="111"/>
      <c r="K185" s="111"/>
      <c r="L185" s="111"/>
      <c r="M185" s="111"/>
      <c r="N185" s="111"/>
      <c r="O185" s="111"/>
    </row>
    <row r="186" spans="2:23" ht="7.5" customHeight="1" x14ac:dyDescent="0.35"/>
    <row r="187" spans="2:23" ht="21" customHeight="1" x14ac:dyDescent="0.35">
      <c r="J187" s="107" t="s">
        <v>13</v>
      </c>
      <c r="K187" s="107"/>
      <c r="L187" s="107"/>
      <c r="M187" s="77"/>
    </row>
    <row r="188" spans="2:23" ht="21" customHeight="1" x14ac:dyDescent="0.35">
      <c r="F188" s="61"/>
      <c r="G188" s="61"/>
      <c r="H188" s="61"/>
      <c r="I188" s="61"/>
      <c r="J188" s="107"/>
      <c r="K188" s="107"/>
      <c r="L188" s="107"/>
      <c r="M188" s="77"/>
      <c r="N188" s="61"/>
      <c r="O188" s="61"/>
      <c r="P188" s="61"/>
    </row>
    <row r="189" spans="2:23" ht="7.5" customHeight="1" x14ac:dyDescent="0.35"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</row>
    <row r="190" spans="2:23" ht="21" customHeight="1" x14ac:dyDescent="0.35">
      <c r="I190" s="108" t="s">
        <v>49</v>
      </c>
      <c r="J190" s="109"/>
      <c r="K190" s="109"/>
      <c r="L190" s="109"/>
      <c r="M190" s="109"/>
      <c r="N190" s="109"/>
    </row>
    <row r="191" spans="2:23" ht="21" customHeight="1" x14ac:dyDescent="0.35">
      <c r="I191" s="109"/>
      <c r="J191" s="109"/>
      <c r="K191" s="109"/>
      <c r="L191" s="109"/>
      <c r="M191" s="109"/>
      <c r="N191" s="109"/>
    </row>
    <row r="193" spans="4:19" s="42" customFormat="1" ht="21" customHeight="1" x14ac:dyDescent="0.35">
      <c r="D193" s="55"/>
      <c r="E193" s="55"/>
    </row>
    <row r="194" spans="4:19" s="42" customFormat="1" ht="25.5" customHeight="1" x14ac:dyDescent="1.05">
      <c r="D194" s="55"/>
      <c r="E194" s="86" t="str">
        <f>Fedlap!E30</f>
        <v>Gödöllő</v>
      </c>
      <c r="F194" s="86"/>
      <c r="G194" s="86"/>
      <c r="H194" s="86" t="str">
        <f>Fedlap!E32</f>
        <v>2023. december 01.</v>
      </c>
      <c r="I194" s="85"/>
    </row>
    <row r="198" spans="4:19" s="42" customFormat="1" ht="12.75" customHeight="1" x14ac:dyDescent="0.35">
      <c r="D198" s="55"/>
      <c r="E198" s="55"/>
    </row>
    <row r="199" spans="4:19" s="42" customFormat="1" ht="12.75" customHeight="1" x14ac:dyDescent="0.35">
      <c r="D199" s="55"/>
      <c r="E199" s="55"/>
    </row>
    <row r="201" spans="4:19" ht="27.75" customHeight="1" x14ac:dyDescent="1.05">
      <c r="E201" s="113"/>
      <c r="F201" s="111"/>
      <c r="G201" s="111"/>
      <c r="P201" s="113"/>
      <c r="Q201" s="111"/>
      <c r="R201" s="111"/>
    </row>
    <row r="202" spans="4:19" ht="7.5" customHeight="1" x14ac:dyDescent="0.35"/>
    <row r="203" spans="4:19" s="42" customFormat="1" ht="23.25" customHeight="1" x14ac:dyDescent="0.7">
      <c r="D203" s="58"/>
      <c r="E203"/>
      <c r="F203" s="73" t="s">
        <v>76</v>
      </c>
      <c r="G203"/>
      <c r="H203"/>
      <c r="I203"/>
      <c r="J203"/>
      <c r="K203"/>
      <c r="L203"/>
      <c r="M203"/>
      <c r="N203"/>
      <c r="O203" s="73"/>
      <c r="P203" s="114" t="s">
        <v>78</v>
      </c>
      <c r="Q203" s="95"/>
      <c r="R203" s="95"/>
      <c r="S203"/>
    </row>
    <row r="204" spans="4:19" s="42" customFormat="1" ht="12.75" customHeight="1" x14ac:dyDescent="0.35">
      <c r="D204" s="58"/>
      <c r="E204" s="58"/>
      <c r="F204" s="59"/>
      <c r="G204" s="59"/>
    </row>
    <row r="208" spans="4:19" ht="12.75" customHeight="1" x14ac:dyDescent="0.7">
      <c r="D208" s="60"/>
      <c r="E208" s="60"/>
      <c r="F208" s="60"/>
      <c r="G208" s="60"/>
    </row>
  </sheetData>
  <mergeCells count="52">
    <mergeCell ref="G11:P16"/>
    <mergeCell ref="I27:N27"/>
    <mergeCell ref="F30:Q31"/>
    <mergeCell ref="E36:M37"/>
    <mergeCell ref="N36:R37"/>
    <mergeCell ref="E21:R25"/>
    <mergeCell ref="E33:K34"/>
    <mergeCell ref="L33:S34"/>
    <mergeCell ref="G80:P85"/>
    <mergeCell ref="E39:K40"/>
    <mergeCell ref="L39:R40"/>
    <mergeCell ref="J42:L43"/>
    <mergeCell ref="H45:O46"/>
    <mergeCell ref="J48:L49"/>
    <mergeCell ref="I51:N52"/>
    <mergeCell ref="E62:G62"/>
    <mergeCell ref="P62:R62"/>
    <mergeCell ref="P64:R64"/>
    <mergeCell ref="E90:R94"/>
    <mergeCell ref="I96:N96"/>
    <mergeCell ref="F99:Q100"/>
    <mergeCell ref="E105:M106"/>
    <mergeCell ref="N105:R106"/>
    <mergeCell ref="E102:K103"/>
    <mergeCell ref="L102:S103"/>
    <mergeCell ref="J181:L182"/>
    <mergeCell ref="H184:O185"/>
    <mergeCell ref="E172:K173"/>
    <mergeCell ref="L172:S173"/>
    <mergeCell ref="I120:N121"/>
    <mergeCell ref="I166:N166"/>
    <mergeCell ref="F169:Q170"/>
    <mergeCell ref="E175:M176"/>
    <mergeCell ref="N175:R176"/>
    <mergeCell ref="E178:K179"/>
    <mergeCell ref="L178:R179"/>
    <mergeCell ref="E201:G201"/>
    <mergeCell ref="P201:R201"/>
    <mergeCell ref="P203:R203"/>
    <mergeCell ref="D138:H138"/>
    <mergeCell ref="E108:K109"/>
    <mergeCell ref="L108:R109"/>
    <mergeCell ref="J111:L112"/>
    <mergeCell ref="H114:O115"/>
    <mergeCell ref="J117:L118"/>
    <mergeCell ref="E131:G131"/>
    <mergeCell ref="P131:R131"/>
    <mergeCell ref="P133:R133"/>
    <mergeCell ref="J187:L188"/>
    <mergeCell ref="I190:N191"/>
    <mergeCell ref="G150:P155"/>
    <mergeCell ref="E160:R164"/>
  </mergeCells>
  <dataValidations count="1">
    <dataValidation type="list" allowBlank="1" showInputMessage="1" showErrorMessage="1" sqref="B2" xr:uid="{00000000-0002-0000-1100-000000000000}">
      <formula1>Versenyszámok</formula1>
    </dataValidation>
  </dataValidations>
  <pageMargins left="0.98425196850393704" right="0.70866141732283472" top="0.74803149606299213" bottom="0.74803149606299213" header="0.31496062992125984" footer="0.31496062992125984"/>
  <pageSetup paperSize="11" scale="48" orientation="portrait" horizontalDpi="4294967293" r:id="rId1"/>
  <rowBreaks count="2" manualBreakCount="2">
    <brk id="71" min="3" max="15" man="1"/>
    <brk id="141" min="3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3"/>
  <sheetViews>
    <sheetView workbookViewId="0">
      <selection activeCell="A2" sqref="A2"/>
    </sheetView>
  </sheetViews>
  <sheetFormatPr defaultRowHeight="12.75" x14ac:dyDescent="0.35"/>
  <cols>
    <col min="1" max="1" width="18.265625" customWidth="1"/>
    <col min="6" max="6" width="24.1328125" customWidth="1"/>
    <col min="9" max="9" width="18.1328125" customWidth="1"/>
  </cols>
  <sheetData>
    <row r="2" spans="1:9" x14ac:dyDescent="0.35">
      <c r="A2" t="s">
        <v>27</v>
      </c>
      <c r="F2" t="s">
        <v>63</v>
      </c>
      <c r="I2" t="s">
        <v>41</v>
      </c>
    </row>
    <row r="3" spans="1:9" x14ac:dyDescent="0.35">
      <c r="A3" t="s">
        <v>28</v>
      </c>
      <c r="F3" t="s">
        <v>37</v>
      </c>
      <c r="I3" t="s">
        <v>42</v>
      </c>
    </row>
    <row r="4" spans="1:9" x14ac:dyDescent="0.35">
      <c r="A4" t="s">
        <v>59</v>
      </c>
      <c r="F4" t="s">
        <v>38</v>
      </c>
    </row>
    <row r="5" spans="1:9" x14ac:dyDescent="0.35">
      <c r="A5" t="s">
        <v>60</v>
      </c>
      <c r="F5" t="s">
        <v>39</v>
      </c>
    </row>
    <row r="6" spans="1:9" x14ac:dyDescent="0.35">
      <c r="A6" t="s">
        <v>29</v>
      </c>
    </row>
    <row r="7" spans="1:9" x14ac:dyDescent="0.35">
      <c r="A7" t="s">
        <v>30</v>
      </c>
    </row>
    <row r="8" spans="1:9" x14ac:dyDescent="0.35">
      <c r="A8" t="s">
        <v>61</v>
      </c>
    </row>
    <row r="9" spans="1:9" x14ac:dyDescent="0.35">
      <c r="A9" t="s">
        <v>62</v>
      </c>
    </row>
    <row r="10" spans="1:9" x14ac:dyDescent="0.35">
      <c r="A10" t="s">
        <v>31</v>
      </c>
    </row>
    <row r="11" spans="1:9" x14ac:dyDescent="0.35">
      <c r="A11" t="s">
        <v>32</v>
      </c>
    </row>
    <row r="12" spans="1:9" x14ac:dyDescent="0.35">
      <c r="A12" t="s">
        <v>33</v>
      </c>
    </row>
    <row r="13" spans="1:9" x14ac:dyDescent="0.35">
      <c r="A13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I13" sqref="I3:I13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bestFit="1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6" bestFit="1" customWidth="1"/>
    <col min="10" max="16384" width="9.1328125" style="3"/>
  </cols>
  <sheetData>
    <row r="1" spans="1:10" ht="24.75" customHeight="1" x14ac:dyDescent="0.35">
      <c r="A1" s="1" t="s">
        <v>18</v>
      </c>
    </row>
    <row r="2" spans="1:10" s="2" customFormat="1" x14ac:dyDescent="0.4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8">
        <v>1</v>
      </c>
      <c r="H2" s="8">
        <v>2</v>
      </c>
      <c r="I2" s="8" t="s">
        <v>5</v>
      </c>
      <c r="J2" s="42"/>
    </row>
    <row r="3" spans="1:10" x14ac:dyDescent="0.35">
      <c r="A3" s="28">
        <v>1</v>
      </c>
      <c r="B3" s="132" t="s">
        <v>115</v>
      </c>
      <c r="C3" s="51">
        <v>2012</v>
      </c>
      <c r="D3" s="43" t="s">
        <v>81</v>
      </c>
      <c r="E3" s="131" t="s">
        <v>122</v>
      </c>
      <c r="F3" s="43" t="s">
        <v>80</v>
      </c>
      <c r="G3" s="31">
        <v>85</v>
      </c>
      <c r="H3" s="31">
        <v>79</v>
      </c>
      <c r="I3" s="30">
        <f t="shared" ref="I3:I14" si="0">SUM(G3:H3)</f>
        <v>164</v>
      </c>
      <c r="J3" s="42"/>
    </row>
    <row r="4" spans="1:10" x14ac:dyDescent="0.35">
      <c r="A4" s="28">
        <v>2</v>
      </c>
      <c r="B4" s="132" t="s">
        <v>116</v>
      </c>
      <c r="C4" s="51">
        <v>2010</v>
      </c>
      <c r="D4" s="43" t="s">
        <v>81</v>
      </c>
      <c r="E4" s="131" t="s">
        <v>101</v>
      </c>
      <c r="F4" s="43" t="s">
        <v>80</v>
      </c>
      <c r="G4" s="31">
        <v>60</v>
      </c>
      <c r="H4" s="31">
        <v>75</v>
      </c>
      <c r="I4" s="30">
        <f t="shared" si="0"/>
        <v>135</v>
      </c>
      <c r="J4" s="42"/>
    </row>
    <row r="5" spans="1:10" x14ac:dyDescent="0.35">
      <c r="A5" s="28">
        <v>3</v>
      </c>
      <c r="B5" s="132" t="s">
        <v>117</v>
      </c>
      <c r="C5" s="51">
        <v>2011</v>
      </c>
      <c r="D5" s="43" t="s">
        <v>81</v>
      </c>
      <c r="E5" s="131" t="s">
        <v>123</v>
      </c>
      <c r="F5" s="43" t="s">
        <v>80</v>
      </c>
      <c r="G5" s="31">
        <v>68</v>
      </c>
      <c r="H5" s="31">
        <v>64</v>
      </c>
      <c r="I5" s="30">
        <f t="shared" si="0"/>
        <v>132</v>
      </c>
    </row>
    <row r="6" spans="1:10" x14ac:dyDescent="0.35">
      <c r="A6" s="28">
        <v>4</v>
      </c>
      <c r="B6" s="130" t="s">
        <v>118</v>
      </c>
      <c r="C6" s="51">
        <v>2011</v>
      </c>
      <c r="D6" s="43" t="s">
        <v>81</v>
      </c>
      <c r="E6" s="131" t="s">
        <v>124</v>
      </c>
      <c r="F6" s="43" t="s">
        <v>80</v>
      </c>
      <c r="G6" s="31">
        <v>60</v>
      </c>
      <c r="H6" s="31">
        <v>71</v>
      </c>
      <c r="I6" s="30">
        <f t="shared" si="0"/>
        <v>131</v>
      </c>
    </row>
    <row r="7" spans="1:10" x14ac:dyDescent="0.35">
      <c r="A7" s="28">
        <v>5</v>
      </c>
      <c r="B7" s="130" t="s">
        <v>119</v>
      </c>
      <c r="C7" s="51">
        <v>2012</v>
      </c>
      <c r="D7" s="43" t="s">
        <v>148</v>
      </c>
      <c r="E7" s="131" t="s">
        <v>125</v>
      </c>
      <c r="F7" s="43" t="s">
        <v>80</v>
      </c>
      <c r="G7" s="31">
        <v>58</v>
      </c>
      <c r="H7" s="31">
        <v>68</v>
      </c>
      <c r="I7" s="30">
        <f t="shared" si="0"/>
        <v>126</v>
      </c>
    </row>
    <row r="8" spans="1:10" x14ac:dyDescent="0.35">
      <c r="A8" s="28">
        <v>6</v>
      </c>
      <c r="B8" s="51" t="s">
        <v>87</v>
      </c>
      <c r="C8" s="51">
        <v>2010</v>
      </c>
      <c r="D8" s="43" t="s">
        <v>149</v>
      </c>
      <c r="E8" s="131" t="s">
        <v>97</v>
      </c>
      <c r="F8" s="43" t="s">
        <v>80</v>
      </c>
      <c r="G8" s="31">
        <v>65</v>
      </c>
      <c r="H8" s="31">
        <v>59</v>
      </c>
      <c r="I8" s="30">
        <f t="shared" si="0"/>
        <v>124</v>
      </c>
    </row>
    <row r="9" spans="1:10" x14ac:dyDescent="0.35">
      <c r="A9" s="28">
        <v>7</v>
      </c>
      <c r="B9" s="51" t="s">
        <v>88</v>
      </c>
      <c r="C9" s="51">
        <v>2009</v>
      </c>
      <c r="D9" s="43" t="s">
        <v>149</v>
      </c>
      <c r="E9" s="131" t="s">
        <v>97</v>
      </c>
      <c r="F9" s="43" t="s">
        <v>80</v>
      </c>
      <c r="G9" s="31">
        <v>54</v>
      </c>
      <c r="H9" s="31">
        <v>62</v>
      </c>
      <c r="I9" s="30">
        <f t="shared" si="0"/>
        <v>116</v>
      </c>
    </row>
    <row r="10" spans="1:10" x14ac:dyDescent="0.35">
      <c r="A10" s="28">
        <v>8</v>
      </c>
      <c r="B10" s="51" t="s">
        <v>86</v>
      </c>
      <c r="C10" s="51">
        <v>2009</v>
      </c>
      <c r="D10" s="43" t="s">
        <v>150</v>
      </c>
      <c r="E10" s="131" t="s">
        <v>94</v>
      </c>
      <c r="F10" s="43" t="s">
        <v>80</v>
      </c>
      <c r="G10" s="31">
        <v>53</v>
      </c>
      <c r="H10" s="31">
        <v>61</v>
      </c>
      <c r="I10" s="30">
        <f t="shared" si="0"/>
        <v>114</v>
      </c>
    </row>
    <row r="11" spans="1:10" x14ac:dyDescent="0.35">
      <c r="A11" s="28">
        <v>9</v>
      </c>
      <c r="B11" s="51" t="s">
        <v>83</v>
      </c>
      <c r="C11" s="51">
        <v>2011</v>
      </c>
      <c r="D11" s="43" t="s">
        <v>150</v>
      </c>
      <c r="E11" s="131" t="s">
        <v>94</v>
      </c>
      <c r="F11" s="43" t="s">
        <v>80</v>
      </c>
      <c r="G11" s="31">
        <v>49</v>
      </c>
      <c r="H11" s="31">
        <v>62</v>
      </c>
      <c r="I11" s="30">
        <f t="shared" si="0"/>
        <v>111</v>
      </c>
    </row>
    <row r="12" spans="1:10" x14ac:dyDescent="0.35">
      <c r="A12" s="28">
        <v>10</v>
      </c>
      <c r="B12" s="51" t="s">
        <v>120</v>
      </c>
      <c r="C12" s="51">
        <v>2013</v>
      </c>
      <c r="D12" s="43" t="s">
        <v>150</v>
      </c>
      <c r="E12" s="131" t="s">
        <v>109</v>
      </c>
      <c r="F12" s="43" t="s">
        <v>80</v>
      </c>
      <c r="G12" s="31">
        <v>21</v>
      </c>
      <c r="H12" s="31">
        <v>30</v>
      </c>
      <c r="I12" s="30">
        <f t="shared" si="0"/>
        <v>51</v>
      </c>
    </row>
    <row r="13" spans="1:10" x14ac:dyDescent="0.35">
      <c r="A13" s="28">
        <v>11</v>
      </c>
      <c r="B13" s="51" t="s">
        <v>89</v>
      </c>
      <c r="C13" s="51">
        <v>2011</v>
      </c>
      <c r="D13" s="43" t="s">
        <v>149</v>
      </c>
      <c r="E13" s="131" t="s">
        <v>98</v>
      </c>
      <c r="F13" s="43" t="s">
        <v>80</v>
      </c>
      <c r="G13" s="29"/>
      <c r="H13" s="29"/>
      <c r="I13" s="30">
        <f t="shared" si="0"/>
        <v>0</v>
      </c>
    </row>
    <row r="14" spans="1:10" x14ac:dyDescent="0.35">
      <c r="A14" s="28">
        <v>12</v>
      </c>
      <c r="B14" s="51" t="s">
        <v>90</v>
      </c>
      <c r="C14" s="51">
        <v>2009</v>
      </c>
      <c r="D14" s="43" t="s">
        <v>150</v>
      </c>
      <c r="E14" s="131" t="s">
        <v>99</v>
      </c>
      <c r="F14" s="43" t="s">
        <v>80</v>
      </c>
      <c r="G14" s="29"/>
      <c r="H14" s="29"/>
      <c r="I14" s="30">
        <f t="shared" si="0"/>
        <v>0</v>
      </c>
    </row>
    <row r="15" spans="1:10" x14ac:dyDescent="0.35">
      <c r="A15" s="28">
        <v>13</v>
      </c>
      <c r="B15" s="51" t="s">
        <v>91</v>
      </c>
      <c r="C15" s="51">
        <v>2011</v>
      </c>
      <c r="D15" s="43" t="s">
        <v>150</v>
      </c>
      <c r="E15" s="131" t="s">
        <v>100</v>
      </c>
      <c r="F15" s="43" t="s">
        <v>80</v>
      </c>
      <c r="G15" s="29"/>
      <c r="H15" s="29"/>
      <c r="I15" s="30">
        <f t="shared" ref="I15:I27" si="1">SUM(G15:H15)</f>
        <v>0</v>
      </c>
    </row>
    <row r="16" spans="1:10" x14ac:dyDescent="0.35">
      <c r="A16" s="28">
        <v>14</v>
      </c>
      <c r="B16" s="130" t="s">
        <v>121</v>
      </c>
      <c r="C16" s="51">
        <v>2009</v>
      </c>
      <c r="D16" s="43" t="s">
        <v>81</v>
      </c>
      <c r="E16" s="131" t="s">
        <v>126</v>
      </c>
      <c r="F16" s="43" t="s">
        <v>80</v>
      </c>
      <c r="G16" s="29"/>
      <c r="H16" s="29"/>
      <c r="I16" s="30">
        <f t="shared" si="1"/>
        <v>0</v>
      </c>
    </row>
    <row r="17" spans="1:9" x14ac:dyDescent="0.35">
      <c r="A17" s="28">
        <v>15</v>
      </c>
      <c r="B17" s="51" t="s">
        <v>85</v>
      </c>
      <c r="C17" s="51">
        <v>2010</v>
      </c>
      <c r="D17" s="43" t="s">
        <v>149</v>
      </c>
      <c r="E17" s="131" t="s">
        <v>96</v>
      </c>
      <c r="F17" s="43" t="s">
        <v>80</v>
      </c>
      <c r="G17" s="29"/>
      <c r="H17" s="29"/>
      <c r="I17" s="30">
        <f t="shared" si="1"/>
        <v>0</v>
      </c>
    </row>
    <row r="18" spans="1:9" x14ac:dyDescent="0.35">
      <c r="A18" s="28">
        <v>16</v>
      </c>
      <c r="B18" s="51" t="s">
        <v>93</v>
      </c>
      <c r="C18" s="51">
        <v>2009</v>
      </c>
      <c r="D18" s="43" t="s">
        <v>151</v>
      </c>
      <c r="E18" s="131" t="s">
        <v>127</v>
      </c>
      <c r="F18" s="43" t="s">
        <v>80</v>
      </c>
      <c r="G18" s="29"/>
      <c r="H18" s="29"/>
      <c r="I18" s="30">
        <f t="shared" si="1"/>
        <v>0</v>
      </c>
    </row>
    <row r="19" spans="1:9" x14ac:dyDescent="0.35">
      <c r="A19" s="28">
        <v>17</v>
      </c>
      <c r="B19" s="48"/>
      <c r="C19" s="49"/>
      <c r="D19" s="48"/>
      <c r="E19" s="48"/>
      <c r="F19" s="48"/>
      <c r="G19" s="29"/>
      <c r="H19" s="29"/>
      <c r="I19" s="30">
        <f t="shared" si="1"/>
        <v>0</v>
      </c>
    </row>
    <row r="20" spans="1:9" x14ac:dyDescent="0.35">
      <c r="A20" s="28">
        <v>18</v>
      </c>
      <c r="B20" s="48"/>
      <c r="C20" s="49"/>
      <c r="D20" s="48"/>
      <c r="E20" s="48"/>
      <c r="F20" s="48"/>
      <c r="G20" s="29"/>
      <c r="H20" s="29"/>
      <c r="I20" s="30">
        <f t="shared" si="1"/>
        <v>0</v>
      </c>
    </row>
    <row r="21" spans="1:9" x14ac:dyDescent="0.35">
      <c r="A21" s="28">
        <v>19</v>
      </c>
      <c r="B21" s="48"/>
      <c r="C21" s="49"/>
      <c r="D21" s="48"/>
      <c r="E21" s="48"/>
      <c r="F21" s="48"/>
      <c r="G21" s="29"/>
      <c r="H21" s="29"/>
      <c r="I21" s="30">
        <f t="shared" si="1"/>
        <v>0</v>
      </c>
    </row>
    <row r="22" spans="1:9" x14ac:dyDescent="0.35">
      <c r="A22" s="28">
        <v>20</v>
      </c>
      <c r="B22" s="48"/>
      <c r="C22" s="49"/>
      <c r="D22" s="48"/>
      <c r="E22" s="48"/>
      <c r="F22" s="48"/>
      <c r="G22" s="29"/>
      <c r="H22" s="29"/>
      <c r="I22" s="30">
        <f t="shared" si="1"/>
        <v>0</v>
      </c>
    </row>
    <row r="23" spans="1:9" x14ac:dyDescent="0.35">
      <c r="A23" s="28">
        <v>21</v>
      </c>
      <c r="B23" s="48"/>
      <c r="C23" s="49"/>
      <c r="D23" s="48"/>
      <c r="E23" s="48"/>
      <c r="F23" s="48"/>
      <c r="G23" s="29"/>
      <c r="H23" s="29"/>
      <c r="I23" s="30">
        <f t="shared" si="1"/>
        <v>0</v>
      </c>
    </row>
    <row r="24" spans="1:9" x14ac:dyDescent="0.35">
      <c r="A24" s="28">
        <v>22</v>
      </c>
      <c r="B24" s="48"/>
      <c r="C24" s="49"/>
      <c r="D24" s="48"/>
      <c r="E24" s="48"/>
      <c r="F24" s="48"/>
      <c r="G24" s="29"/>
      <c r="H24" s="29"/>
      <c r="I24" s="30">
        <f>SUM(G24:H24)</f>
        <v>0</v>
      </c>
    </row>
    <row r="25" spans="1:9" x14ac:dyDescent="0.35">
      <c r="A25" s="28">
        <v>23</v>
      </c>
      <c r="B25" s="48"/>
      <c r="C25" s="49"/>
      <c r="D25" s="48"/>
      <c r="E25" s="48"/>
      <c r="F25" s="48"/>
      <c r="G25" s="29"/>
      <c r="H25" s="29"/>
      <c r="I25" s="30">
        <f t="shared" si="1"/>
        <v>0</v>
      </c>
    </row>
    <row r="26" spans="1:9" x14ac:dyDescent="0.35">
      <c r="A26" s="28">
        <v>24</v>
      </c>
      <c r="B26" s="48"/>
      <c r="C26" s="49"/>
      <c r="D26" s="48"/>
      <c r="E26" s="48"/>
      <c r="F26" s="48"/>
      <c r="G26" s="29"/>
      <c r="H26" s="29"/>
      <c r="I26" s="30">
        <f t="shared" si="1"/>
        <v>0</v>
      </c>
    </row>
    <row r="27" spans="1:9" x14ac:dyDescent="0.35">
      <c r="A27" s="28">
        <v>25</v>
      </c>
      <c r="B27" s="48"/>
      <c r="C27" s="49"/>
      <c r="D27" s="48"/>
      <c r="E27" s="48"/>
      <c r="F27" s="48"/>
      <c r="G27" s="29"/>
      <c r="H27" s="29"/>
      <c r="I27" s="30">
        <f t="shared" si="1"/>
        <v>0</v>
      </c>
    </row>
    <row r="28" spans="1:9" x14ac:dyDescent="0.35">
      <c r="A28" s="3"/>
      <c r="C28" s="3"/>
      <c r="G28" s="3"/>
      <c r="H28" s="3"/>
      <c r="I28" s="3"/>
    </row>
    <row r="29" spans="1:9" x14ac:dyDescent="0.35">
      <c r="A29" s="3"/>
      <c r="C29" s="3"/>
      <c r="G29" s="3"/>
      <c r="H29" s="3"/>
      <c r="I29" s="3"/>
    </row>
    <row r="30" spans="1:9" x14ac:dyDescent="0.35">
      <c r="A30" s="1" t="s">
        <v>50</v>
      </c>
      <c r="G30" s="3"/>
      <c r="H30" s="3"/>
      <c r="I30" s="3"/>
    </row>
    <row r="31" spans="1:9" x14ac:dyDescent="0.35">
      <c r="A31" s="98" t="s">
        <v>6</v>
      </c>
      <c r="B31" s="104" t="s">
        <v>70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2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2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2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3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3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3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4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4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4"/>
        <v>0</v>
      </c>
    </row>
    <row r="49" spans="1:9" x14ac:dyDescent="0.35">
      <c r="A49" s="3"/>
      <c r="C49" s="3"/>
      <c r="G49" s="3"/>
      <c r="H49" s="3"/>
      <c r="I49" s="80">
        <f>SUM(I46:I48)</f>
        <v>0</v>
      </c>
    </row>
  </sheetData>
  <sortState xmlns:xlrd2="http://schemas.microsoft.com/office/spreadsheetml/2017/richdata2" ref="B3:I14">
    <sortCondition descending="1" ref="I3:I14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I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I6" sqref="I3:I6"/>
    </sheetView>
  </sheetViews>
  <sheetFormatPr defaultColWidth="9.1328125" defaultRowHeight="15" x14ac:dyDescent="0.35"/>
  <cols>
    <col min="1" max="1" width="6" style="4" customWidth="1"/>
    <col min="2" max="2" width="27" style="3" bestFit="1" customWidth="1"/>
    <col min="3" max="3" width="6.1328125" style="4" customWidth="1"/>
    <col min="4" max="4" width="17.265625" style="3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6" bestFit="1" customWidth="1"/>
    <col min="10" max="16384" width="9.1328125" style="3"/>
  </cols>
  <sheetData>
    <row r="1" spans="1:9" ht="24.75" customHeight="1" x14ac:dyDescent="0.35">
      <c r="A1" s="1" t="s">
        <v>19</v>
      </c>
    </row>
    <row r="2" spans="1:9" s="2" customFormat="1" x14ac:dyDescent="0.35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6">
        <v>1</v>
      </c>
      <c r="H2" s="6">
        <v>2</v>
      </c>
      <c r="I2" s="6" t="s">
        <v>5</v>
      </c>
    </row>
    <row r="3" spans="1:9" x14ac:dyDescent="0.35">
      <c r="A3" s="28">
        <v>1</v>
      </c>
      <c r="B3" s="129" t="s">
        <v>112</v>
      </c>
      <c r="C3" s="51">
        <v>2007</v>
      </c>
      <c r="D3" s="50" t="s">
        <v>149</v>
      </c>
      <c r="E3" s="131" t="s">
        <v>114</v>
      </c>
      <c r="F3" s="33" t="s">
        <v>80</v>
      </c>
      <c r="G3" s="31">
        <v>77</v>
      </c>
      <c r="H3" s="31">
        <v>69</v>
      </c>
      <c r="I3" s="46">
        <f t="shared" ref="I3:I9" si="0">SUM(G3:H3)</f>
        <v>146</v>
      </c>
    </row>
    <row r="4" spans="1:9" x14ac:dyDescent="0.35">
      <c r="A4" s="28">
        <v>2</v>
      </c>
      <c r="B4" s="132" t="s">
        <v>135</v>
      </c>
      <c r="C4" s="51">
        <v>2007</v>
      </c>
      <c r="D4" s="43" t="s">
        <v>81</v>
      </c>
      <c r="E4" s="131" t="s">
        <v>122</v>
      </c>
      <c r="F4" s="50" t="s">
        <v>80</v>
      </c>
      <c r="G4" s="31">
        <v>71</v>
      </c>
      <c r="H4" s="31">
        <v>73</v>
      </c>
      <c r="I4" s="46">
        <f t="shared" si="0"/>
        <v>144</v>
      </c>
    </row>
    <row r="5" spans="1:9" x14ac:dyDescent="0.35">
      <c r="A5" s="28">
        <v>3</v>
      </c>
      <c r="B5" s="129" t="s">
        <v>136</v>
      </c>
      <c r="C5" s="51">
        <v>2007</v>
      </c>
      <c r="D5" s="43" t="s">
        <v>152</v>
      </c>
      <c r="E5" s="131" t="s">
        <v>137</v>
      </c>
      <c r="F5" s="50" t="s">
        <v>80</v>
      </c>
      <c r="G5" s="31">
        <v>70</v>
      </c>
      <c r="H5" s="31">
        <v>66</v>
      </c>
      <c r="I5" s="46">
        <f t="shared" si="0"/>
        <v>136</v>
      </c>
    </row>
    <row r="6" spans="1:9" x14ac:dyDescent="0.35">
      <c r="A6" s="28">
        <v>4</v>
      </c>
      <c r="B6" s="48"/>
      <c r="C6" s="49"/>
      <c r="D6" s="50"/>
      <c r="E6" s="50"/>
      <c r="F6" s="50"/>
      <c r="G6" s="45"/>
      <c r="H6" s="45"/>
      <c r="I6" s="46">
        <f t="shared" si="0"/>
        <v>0</v>
      </c>
    </row>
    <row r="7" spans="1:9" x14ac:dyDescent="0.35">
      <c r="A7" s="28">
        <v>5</v>
      </c>
      <c r="B7" s="44"/>
      <c r="C7" s="29"/>
      <c r="D7" s="50"/>
      <c r="E7" s="33"/>
      <c r="F7" s="51"/>
      <c r="G7" s="45"/>
      <c r="H7" s="45"/>
      <c r="I7" s="46">
        <f t="shared" si="0"/>
        <v>0</v>
      </c>
    </row>
    <row r="8" spans="1:9" x14ac:dyDescent="0.35">
      <c r="A8" s="28">
        <v>6</v>
      </c>
      <c r="B8" s="48"/>
      <c r="C8" s="49"/>
      <c r="D8" s="50"/>
      <c r="E8" s="50"/>
      <c r="F8" s="50"/>
      <c r="G8" s="45"/>
      <c r="H8" s="45"/>
      <c r="I8" s="46">
        <f t="shared" si="0"/>
        <v>0</v>
      </c>
    </row>
    <row r="9" spans="1:9" x14ac:dyDescent="0.35">
      <c r="A9" s="28">
        <v>7</v>
      </c>
      <c r="B9" s="44"/>
      <c r="C9" s="29"/>
      <c r="D9" s="50"/>
      <c r="E9" s="5"/>
      <c r="F9" s="33"/>
      <c r="G9" s="45"/>
      <c r="H9" s="45"/>
      <c r="I9" s="46">
        <f t="shared" si="0"/>
        <v>0</v>
      </c>
    </row>
    <row r="10" spans="1:9" x14ac:dyDescent="0.35">
      <c r="A10" s="28">
        <v>8</v>
      </c>
      <c r="B10" s="44"/>
      <c r="C10" s="29"/>
      <c r="D10" s="50"/>
      <c r="E10" s="51"/>
      <c r="F10" s="51"/>
      <c r="G10" s="45"/>
      <c r="H10" s="45"/>
      <c r="I10" s="46">
        <f t="shared" ref="I10" si="1">SUM(G10:H10)</f>
        <v>0</v>
      </c>
    </row>
    <row r="11" spans="1:9" x14ac:dyDescent="0.35">
      <c r="A11" s="28">
        <v>9</v>
      </c>
      <c r="B11" s="48"/>
      <c r="C11" s="49"/>
      <c r="D11" s="50"/>
      <c r="E11" s="50"/>
      <c r="F11" s="50"/>
      <c r="G11" s="45"/>
      <c r="H11" s="45"/>
      <c r="I11" s="46">
        <f t="shared" ref="I11:I27" si="2">SUM(G11:H11)</f>
        <v>0</v>
      </c>
    </row>
    <row r="12" spans="1:9" x14ac:dyDescent="0.35">
      <c r="A12" s="28">
        <v>10</v>
      </c>
      <c r="B12" s="48"/>
      <c r="C12" s="49"/>
      <c r="D12" s="50"/>
      <c r="E12" s="50"/>
      <c r="F12" s="50"/>
      <c r="G12" s="45"/>
      <c r="H12" s="45"/>
      <c r="I12" s="46">
        <f t="shared" si="2"/>
        <v>0</v>
      </c>
    </row>
    <row r="13" spans="1:9" x14ac:dyDescent="0.35">
      <c r="A13" s="28">
        <v>11</v>
      </c>
      <c r="B13" s="48"/>
      <c r="C13" s="49"/>
      <c r="D13" s="50"/>
      <c r="E13" s="50"/>
      <c r="F13" s="50"/>
      <c r="G13" s="45"/>
      <c r="H13" s="45"/>
      <c r="I13" s="46">
        <f t="shared" si="2"/>
        <v>0</v>
      </c>
    </row>
    <row r="14" spans="1:9" x14ac:dyDescent="0.35">
      <c r="A14" s="28">
        <v>12</v>
      </c>
      <c r="B14" s="48"/>
      <c r="C14" s="49"/>
      <c r="D14" s="50"/>
      <c r="E14" s="50"/>
      <c r="F14" s="50"/>
      <c r="G14" s="45"/>
      <c r="H14" s="45"/>
      <c r="I14" s="46">
        <f t="shared" si="2"/>
        <v>0</v>
      </c>
    </row>
    <row r="15" spans="1:9" x14ac:dyDescent="0.35">
      <c r="A15" s="28">
        <v>13</v>
      </c>
      <c r="B15" s="48"/>
      <c r="C15" s="49"/>
      <c r="D15" s="50"/>
      <c r="E15" s="50"/>
      <c r="F15" s="50"/>
      <c r="G15" s="45"/>
      <c r="H15" s="45"/>
      <c r="I15" s="46">
        <f t="shared" si="2"/>
        <v>0</v>
      </c>
    </row>
    <row r="16" spans="1:9" x14ac:dyDescent="0.35">
      <c r="A16" s="28">
        <v>14</v>
      </c>
      <c r="B16" s="48"/>
      <c r="C16" s="49"/>
      <c r="D16" s="50"/>
      <c r="E16" s="50"/>
      <c r="F16" s="50"/>
      <c r="G16" s="45"/>
      <c r="H16" s="45"/>
      <c r="I16" s="46">
        <f t="shared" si="2"/>
        <v>0</v>
      </c>
    </row>
    <row r="17" spans="1:9" x14ac:dyDescent="0.35">
      <c r="A17" s="28">
        <v>15</v>
      </c>
      <c r="B17" s="48"/>
      <c r="C17" s="49"/>
      <c r="D17" s="50"/>
      <c r="E17" s="50"/>
      <c r="F17" s="50"/>
      <c r="G17" s="45"/>
      <c r="H17" s="45"/>
      <c r="I17" s="46">
        <f t="shared" si="2"/>
        <v>0</v>
      </c>
    </row>
    <row r="18" spans="1:9" x14ac:dyDescent="0.35">
      <c r="A18" s="28">
        <v>16</v>
      </c>
      <c r="B18" s="48"/>
      <c r="C18" s="49"/>
      <c r="D18" s="50"/>
      <c r="E18" s="50"/>
      <c r="F18" s="50"/>
      <c r="G18" s="45"/>
      <c r="H18" s="45"/>
      <c r="I18" s="46">
        <f t="shared" si="2"/>
        <v>0</v>
      </c>
    </row>
    <row r="19" spans="1:9" x14ac:dyDescent="0.35">
      <c r="A19" s="28">
        <v>17</v>
      </c>
      <c r="B19" s="48"/>
      <c r="C19" s="49"/>
      <c r="D19" s="50"/>
      <c r="E19" s="50"/>
      <c r="F19" s="50"/>
      <c r="G19" s="45"/>
      <c r="H19" s="45"/>
      <c r="I19" s="46">
        <f t="shared" si="2"/>
        <v>0</v>
      </c>
    </row>
    <row r="20" spans="1:9" x14ac:dyDescent="0.35">
      <c r="A20" s="28">
        <v>18</v>
      </c>
      <c r="B20" s="48"/>
      <c r="C20" s="49"/>
      <c r="D20" s="50"/>
      <c r="E20" s="50"/>
      <c r="F20" s="50"/>
      <c r="G20" s="45"/>
      <c r="H20" s="45"/>
      <c r="I20" s="46">
        <f t="shared" si="2"/>
        <v>0</v>
      </c>
    </row>
    <row r="21" spans="1:9" x14ac:dyDescent="0.35">
      <c r="A21" s="28">
        <v>19</v>
      </c>
      <c r="B21" s="48"/>
      <c r="C21" s="49"/>
      <c r="D21" s="50"/>
      <c r="E21" s="50"/>
      <c r="F21" s="50"/>
      <c r="G21" s="45"/>
      <c r="H21" s="45"/>
      <c r="I21" s="46">
        <f t="shared" si="2"/>
        <v>0</v>
      </c>
    </row>
    <row r="22" spans="1:9" x14ac:dyDescent="0.35">
      <c r="A22" s="28">
        <v>20</v>
      </c>
      <c r="B22" s="48"/>
      <c r="C22" s="49"/>
      <c r="D22" s="50"/>
      <c r="E22" s="50"/>
      <c r="F22" s="50"/>
      <c r="G22" s="45"/>
      <c r="H22" s="45"/>
      <c r="I22" s="46">
        <f t="shared" si="2"/>
        <v>0</v>
      </c>
    </row>
    <row r="23" spans="1:9" x14ac:dyDescent="0.35">
      <c r="A23" s="28">
        <v>21</v>
      </c>
      <c r="B23" s="48"/>
      <c r="C23" s="49"/>
      <c r="D23" s="50"/>
      <c r="E23" s="50"/>
      <c r="F23" s="50"/>
      <c r="G23" s="45"/>
      <c r="H23" s="45"/>
      <c r="I23" s="46">
        <f t="shared" si="2"/>
        <v>0</v>
      </c>
    </row>
    <row r="24" spans="1:9" x14ac:dyDescent="0.35">
      <c r="A24" s="28">
        <v>22</v>
      </c>
      <c r="B24" s="48"/>
      <c r="C24" s="49"/>
      <c r="D24" s="50"/>
      <c r="E24" s="50"/>
      <c r="F24" s="50"/>
      <c r="G24" s="45"/>
      <c r="H24" s="45"/>
      <c r="I24" s="46">
        <f t="shared" si="2"/>
        <v>0</v>
      </c>
    </row>
    <row r="25" spans="1:9" x14ac:dyDescent="0.35">
      <c r="A25" s="28">
        <v>23</v>
      </c>
      <c r="B25" s="48"/>
      <c r="C25" s="49"/>
      <c r="D25" s="50"/>
      <c r="E25" s="50"/>
      <c r="F25" s="50"/>
      <c r="G25" s="45"/>
      <c r="H25" s="45"/>
      <c r="I25" s="46">
        <f t="shared" si="2"/>
        <v>0</v>
      </c>
    </row>
    <row r="26" spans="1:9" x14ac:dyDescent="0.35">
      <c r="A26" s="28">
        <v>24</v>
      </c>
      <c r="B26" s="48"/>
      <c r="C26" s="49"/>
      <c r="D26" s="50"/>
      <c r="E26" s="50"/>
      <c r="F26" s="50"/>
      <c r="G26" s="45"/>
      <c r="H26" s="45"/>
      <c r="I26" s="46">
        <f t="shared" si="2"/>
        <v>0</v>
      </c>
    </row>
    <row r="27" spans="1:9" x14ac:dyDescent="0.35">
      <c r="A27" s="28">
        <v>25</v>
      </c>
      <c r="B27" s="48"/>
      <c r="C27" s="49"/>
      <c r="D27" s="50"/>
      <c r="E27" s="50"/>
      <c r="F27" s="50"/>
      <c r="G27" s="45"/>
      <c r="H27" s="45"/>
      <c r="I27" s="46">
        <f t="shared" si="2"/>
        <v>0</v>
      </c>
    </row>
    <row r="28" spans="1:9" x14ac:dyDescent="0.35">
      <c r="A28" s="3"/>
      <c r="C28" s="3"/>
      <c r="G28" s="3"/>
      <c r="H28" s="3"/>
      <c r="I28" s="3"/>
    </row>
    <row r="29" spans="1:9" x14ac:dyDescent="0.35">
      <c r="A29" s="3"/>
      <c r="C29" s="3"/>
      <c r="G29" s="3"/>
      <c r="H29" s="3"/>
      <c r="I29" s="3"/>
    </row>
    <row r="30" spans="1:9" x14ac:dyDescent="0.35">
      <c r="A30" s="1" t="s">
        <v>51</v>
      </c>
      <c r="C30" s="3"/>
      <c r="G30" s="3"/>
      <c r="H30" s="3"/>
      <c r="I30" s="3"/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3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3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3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4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4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4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5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5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5"/>
        <v>0</v>
      </c>
    </row>
    <row r="49" spans="9:9" s="3" customFormat="1" x14ac:dyDescent="0.35">
      <c r="I49" s="80">
        <f>SUM(I46:I48)</f>
        <v>0</v>
      </c>
    </row>
  </sheetData>
  <sortState xmlns:xlrd2="http://schemas.microsoft.com/office/spreadsheetml/2017/richdata2" ref="B3:I9">
    <sortCondition descending="1" ref="I3:I9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I6" sqref="I3:I6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bestFit="1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16" bestFit="1" customWidth="1"/>
    <col min="10" max="16384" width="9.1328125" style="3"/>
  </cols>
  <sheetData>
    <row r="1" spans="1:10" ht="24.75" customHeight="1" x14ac:dyDescent="0.35">
      <c r="A1" s="1" t="s">
        <v>64</v>
      </c>
    </row>
    <row r="2" spans="1:10" s="2" customFormat="1" x14ac:dyDescent="0.4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8">
        <v>1</v>
      </c>
      <c r="H2" s="8">
        <v>2</v>
      </c>
      <c r="I2" s="8" t="s">
        <v>5</v>
      </c>
      <c r="J2" s="42"/>
    </row>
    <row r="3" spans="1:10" x14ac:dyDescent="0.35">
      <c r="A3" s="28">
        <v>1</v>
      </c>
      <c r="B3" s="137" t="s">
        <v>138</v>
      </c>
      <c r="C3" s="51">
        <v>2010</v>
      </c>
      <c r="D3" s="43" t="s">
        <v>81</v>
      </c>
      <c r="E3" s="131" t="s">
        <v>141</v>
      </c>
      <c r="F3" s="33" t="s">
        <v>80</v>
      </c>
      <c r="G3" s="31">
        <v>98</v>
      </c>
      <c r="H3" s="31">
        <v>96</v>
      </c>
      <c r="I3" s="30">
        <f t="shared" ref="I3:I27" si="0">SUM(G3:H3)</f>
        <v>194</v>
      </c>
      <c r="J3" s="42"/>
    </row>
    <row r="4" spans="1:10" x14ac:dyDescent="0.35">
      <c r="A4" s="28">
        <v>2</v>
      </c>
      <c r="B4" s="132" t="s">
        <v>139</v>
      </c>
      <c r="C4" s="51">
        <v>2010</v>
      </c>
      <c r="D4" s="43" t="s">
        <v>81</v>
      </c>
      <c r="E4" s="131" t="s">
        <v>101</v>
      </c>
      <c r="F4" s="33" t="s">
        <v>80</v>
      </c>
      <c r="G4" s="31">
        <v>91</v>
      </c>
      <c r="H4" s="31">
        <v>86</v>
      </c>
      <c r="I4" s="30">
        <f t="shared" si="0"/>
        <v>177</v>
      </c>
      <c r="J4" s="42"/>
    </row>
    <row r="5" spans="1:10" x14ac:dyDescent="0.35">
      <c r="A5" s="28">
        <v>3</v>
      </c>
      <c r="B5" s="132" t="s">
        <v>140</v>
      </c>
      <c r="C5" s="51">
        <v>2009</v>
      </c>
      <c r="D5" s="43" t="s">
        <v>81</v>
      </c>
      <c r="E5" s="131" t="s">
        <v>101</v>
      </c>
      <c r="F5" s="33" t="s">
        <v>80</v>
      </c>
      <c r="G5" s="31">
        <v>90</v>
      </c>
      <c r="H5" s="31">
        <v>83</v>
      </c>
      <c r="I5" s="30">
        <f t="shared" si="0"/>
        <v>173</v>
      </c>
    </row>
    <row r="6" spans="1:10" x14ac:dyDescent="0.35">
      <c r="A6" s="28">
        <v>4</v>
      </c>
      <c r="B6" s="43"/>
      <c r="C6" s="31"/>
      <c r="D6" s="43"/>
      <c r="E6" s="43"/>
      <c r="F6" s="43"/>
      <c r="G6" s="29"/>
      <c r="H6" s="29"/>
      <c r="I6" s="30">
        <f t="shared" si="0"/>
        <v>0</v>
      </c>
    </row>
    <row r="7" spans="1:10" x14ac:dyDescent="0.35">
      <c r="A7" s="28">
        <v>5</v>
      </c>
      <c r="B7" s="33"/>
      <c r="C7" s="31"/>
      <c r="D7" s="43"/>
      <c r="E7" s="54"/>
      <c r="F7" s="43"/>
      <c r="G7" s="29"/>
      <c r="H7" s="29"/>
      <c r="I7" s="30">
        <f t="shared" si="0"/>
        <v>0</v>
      </c>
    </row>
    <row r="8" spans="1:10" x14ac:dyDescent="0.35">
      <c r="A8" s="28">
        <v>6</v>
      </c>
      <c r="B8" s="43"/>
      <c r="C8" s="31"/>
      <c r="D8" s="43"/>
      <c r="E8" s="43"/>
      <c r="F8" s="43"/>
      <c r="G8" s="29"/>
      <c r="H8" s="29"/>
      <c r="I8" s="30">
        <f t="shared" si="0"/>
        <v>0</v>
      </c>
    </row>
    <row r="9" spans="1:10" x14ac:dyDescent="0.35">
      <c r="A9" s="28">
        <v>7</v>
      </c>
      <c r="B9" s="43"/>
      <c r="C9" s="31"/>
      <c r="D9" s="43"/>
      <c r="E9" s="43"/>
      <c r="F9" s="43"/>
      <c r="G9" s="29"/>
      <c r="H9" s="29"/>
      <c r="I9" s="30">
        <f t="shared" si="0"/>
        <v>0</v>
      </c>
    </row>
    <row r="10" spans="1:10" x14ac:dyDescent="0.35">
      <c r="A10" s="28">
        <v>8</v>
      </c>
      <c r="B10" s="43"/>
      <c r="C10" s="31"/>
      <c r="D10" s="43"/>
      <c r="E10" s="43"/>
      <c r="F10" s="43"/>
      <c r="G10" s="29"/>
      <c r="H10" s="29"/>
      <c r="I10" s="30">
        <f t="shared" si="0"/>
        <v>0</v>
      </c>
    </row>
    <row r="11" spans="1:10" x14ac:dyDescent="0.35">
      <c r="A11" s="28">
        <v>9</v>
      </c>
      <c r="B11" s="43"/>
      <c r="C11" s="31"/>
      <c r="D11" s="43"/>
      <c r="E11" s="43"/>
      <c r="F11" s="43"/>
      <c r="G11" s="29"/>
      <c r="H11" s="29"/>
      <c r="I11" s="30">
        <f t="shared" si="0"/>
        <v>0</v>
      </c>
    </row>
    <row r="12" spans="1:10" x14ac:dyDescent="0.35">
      <c r="A12" s="28">
        <v>10</v>
      </c>
      <c r="B12" s="43"/>
      <c r="C12" s="31"/>
      <c r="D12" s="43"/>
      <c r="E12" s="43"/>
      <c r="F12" s="43"/>
      <c r="G12" s="29"/>
      <c r="H12" s="29"/>
      <c r="I12" s="30">
        <f t="shared" si="0"/>
        <v>0</v>
      </c>
    </row>
    <row r="13" spans="1:10" x14ac:dyDescent="0.35">
      <c r="A13" s="28">
        <v>11</v>
      </c>
      <c r="B13" s="43"/>
      <c r="C13" s="31"/>
      <c r="D13" s="43"/>
      <c r="E13" s="43"/>
      <c r="F13" s="43"/>
      <c r="G13" s="29"/>
      <c r="H13" s="29"/>
      <c r="I13" s="30">
        <f t="shared" si="0"/>
        <v>0</v>
      </c>
    </row>
    <row r="14" spans="1:10" x14ac:dyDescent="0.35">
      <c r="A14" s="28">
        <v>12</v>
      </c>
      <c r="B14" s="43"/>
      <c r="C14" s="31"/>
      <c r="D14" s="43"/>
      <c r="E14" s="43"/>
      <c r="F14" s="43"/>
      <c r="G14" s="29"/>
      <c r="H14" s="29"/>
      <c r="I14" s="30">
        <f t="shared" si="0"/>
        <v>0</v>
      </c>
    </row>
    <row r="15" spans="1:10" x14ac:dyDescent="0.35">
      <c r="A15" s="28">
        <v>13</v>
      </c>
      <c r="B15" s="43"/>
      <c r="C15" s="31"/>
      <c r="D15" s="43"/>
      <c r="E15" s="43"/>
      <c r="F15" s="43"/>
      <c r="G15" s="29"/>
      <c r="H15" s="29"/>
      <c r="I15" s="30">
        <f t="shared" si="0"/>
        <v>0</v>
      </c>
    </row>
    <row r="16" spans="1:10" x14ac:dyDescent="0.35">
      <c r="A16" s="28">
        <v>14</v>
      </c>
      <c r="B16" s="43"/>
      <c r="C16" s="31"/>
      <c r="D16" s="43"/>
      <c r="E16" s="43"/>
      <c r="F16" s="43"/>
      <c r="G16" s="29"/>
      <c r="H16" s="29"/>
      <c r="I16" s="30">
        <f t="shared" si="0"/>
        <v>0</v>
      </c>
    </row>
    <row r="17" spans="1:9" x14ac:dyDescent="0.35">
      <c r="A17" s="28">
        <v>15</v>
      </c>
      <c r="B17" s="43"/>
      <c r="C17" s="31"/>
      <c r="D17" s="43"/>
      <c r="E17" s="43"/>
      <c r="F17" s="43"/>
      <c r="G17" s="29"/>
      <c r="H17" s="29"/>
      <c r="I17" s="30">
        <f t="shared" si="0"/>
        <v>0</v>
      </c>
    </row>
    <row r="18" spans="1:9" x14ac:dyDescent="0.35">
      <c r="A18" s="28">
        <v>16</v>
      </c>
      <c r="B18" s="43"/>
      <c r="C18" s="31"/>
      <c r="D18" s="43"/>
      <c r="E18" s="43"/>
      <c r="F18" s="43"/>
      <c r="G18" s="29"/>
      <c r="H18" s="29"/>
      <c r="I18" s="30">
        <f t="shared" si="0"/>
        <v>0</v>
      </c>
    </row>
    <row r="19" spans="1:9" x14ac:dyDescent="0.35">
      <c r="A19" s="28">
        <v>17</v>
      </c>
      <c r="B19" s="48"/>
      <c r="C19" s="49"/>
      <c r="D19" s="48"/>
      <c r="E19" s="48"/>
      <c r="F19" s="48"/>
      <c r="G19" s="29"/>
      <c r="H19" s="29"/>
      <c r="I19" s="30">
        <f t="shared" si="0"/>
        <v>0</v>
      </c>
    </row>
    <row r="20" spans="1:9" x14ac:dyDescent="0.35">
      <c r="A20" s="28">
        <v>18</v>
      </c>
      <c r="B20" s="48"/>
      <c r="C20" s="49"/>
      <c r="D20" s="48"/>
      <c r="E20" s="48"/>
      <c r="F20" s="48"/>
      <c r="G20" s="29"/>
      <c r="H20" s="29"/>
      <c r="I20" s="30">
        <f t="shared" si="0"/>
        <v>0</v>
      </c>
    </row>
    <row r="21" spans="1:9" x14ac:dyDescent="0.35">
      <c r="A21" s="28">
        <v>19</v>
      </c>
      <c r="B21" s="48"/>
      <c r="C21" s="49"/>
      <c r="D21" s="48"/>
      <c r="E21" s="48"/>
      <c r="F21" s="48"/>
      <c r="G21" s="29"/>
      <c r="H21" s="29"/>
      <c r="I21" s="30">
        <f t="shared" si="0"/>
        <v>0</v>
      </c>
    </row>
    <row r="22" spans="1:9" x14ac:dyDescent="0.35">
      <c r="A22" s="28">
        <v>20</v>
      </c>
      <c r="B22" s="48"/>
      <c r="C22" s="49"/>
      <c r="D22" s="48"/>
      <c r="E22" s="48"/>
      <c r="F22" s="48"/>
      <c r="G22" s="29"/>
      <c r="H22" s="29"/>
      <c r="I22" s="30">
        <f t="shared" si="0"/>
        <v>0</v>
      </c>
    </row>
    <row r="23" spans="1:9" x14ac:dyDescent="0.35">
      <c r="A23" s="28">
        <v>21</v>
      </c>
      <c r="B23" s="48"/>
      <c r="C23" s="49"/>
      <c r="D23" s="48"/>
      <c r="E23" s="48"/>
      <c r="F23" s="48"/>
      <c r="G23" s="29"/>
      <c r="H23" s="29"/>
      <c r="I23" s="30">
        <f t="shared" si="0"/>
        <v>0</v>
      </c>
    </row>
    <row r="24" spans="1:9" x14ac:dyDescent="0.35">
      <c r="A24" s="28">
        <v>22</v>
      </c>
      <c r="B24" s="48"/>
      <c r="C24" s="49"/>
      <c r="D24" s="48"/>
      <c r="E24" s="48"/>
      <c r="F24" s="48"/>
      <c r="G24" s="29"/>
      <c r="H24" s="29"/>
      <c r="I24" s="30">
        <f t="shared" si="0"/>
        <v>0</v>
      </c>
    </row>
    <row r="25" spans="1:9" x14ac:dyDescent="0.35">
      <c r="A25" s="28">
        <v>23</v>
      </c>
      <c r="B25" s="48"/>
      <c r="C25" s="49"/>
      <c r="D25" s="48"/>
      <c r="E25" s="48"/>
      <c r="F25" s="48"/>
      <c r="G25" s="29"/>
      <c r="H25" s="29"/>
      <c r="I25" s="30">
        <f t="shared" si="0"/>
        <v>0</v>
      </c>
    </row>
    <row r="26" spans="1:9" x14ac:dyDescent="0.35">
      <c r="A26" s="28">
        <v>24</v>
      </c>
      <c r="B26" s="48"/>
      <c r="C26" s="49"/>
      <c r="D26" s="48"/>
      <c r="E26" s="48"/>
      <c r="F26" s="48"/>
      <c r="G26" s="29"/>
      <c r="H26" s="29"/>
      <c r="I26" s="30">
        <f t="shared" si="0"/>
        <v>0</v>
      </c>
    </row>
    <row r="27" spans="1:9" x14ac:dyDescent="0.35">
      <c r="A27" s="28">
        <v>25</v>
      </c>
      <c r="B27" s="48"/>
      <c r="C27" s="49"/>
      <c r="D27" s="48"/>
      <c r="E27" s="48"/>
      <c r="F27" s="48"/>
      <c r="G27" s="29"/>
      <c r="H27" s="29"/>
      <c r="I27" s="30">
        <f t="shared" si="0"/>
        <v>0</v>
      </c>
    </row>
    <row r="28" spans="1:9" x14ac:dyDescent="0.35">
      <c r="A28" s="3"/>
      <c r="C28" s="3"/>
      <c r="G28" s="3"/>
      <c r="H28" s="3"/>
      <c r="I28" s="3"/>
    </row>
    <row r="29" spans="1:9" x14ac:dyDescent="0.35">
      <c r="A29" s="3"/>
      <c r="C29" s="3"/>
      <c r="G29" s="3"/>
      <c r="H29" s="3"/>
      <c r="I29" s="3"/>
    </row>
    <row r="30" spans="1:9" x14ac:dyDescent="0.35">
      <c r="A30" s="1" t="s">
        <v>66</v>
      </c>
      <c r="C30" s="3"/>
      <c r="G30" s="3"/>
      <c r="H30" s="3"/>
      <c r="I30" s="3"/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1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1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1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2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2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2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3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3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3"/>
        <v>0</v>
      </c>
    </row>
    <row r="49" spans="1:9" x14ac:dyDescent="0.35">
      <c r="A49" s="3"/>
      <c r="C49" s="3"/>
      <c r="G49" s="3"/>
      <c r="H49" s="3"/>
      <c r="I49" s="80">
        <f>SUM(I46:I48)</f>
        <v>0</v>
      </c>
    </row>
  </sheetData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F11" sqref="F11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customWidth="1"/>
    <col min="5" max="5" width="100.265625" style="3" customWidth="1"/>
    <col min="6" max="6" width="16.1328125" style="11" bestFit="1" customWidth="1"/>
    <col min="7" max="8" width="6.73046875" style="9" customWidth="1"/>
    <col min="9" max="9" width="6.86328125" style="3" bestFit="1" customWidth="1"/>
    <col min="10" max="16384" width="9.1328125" style="3"/>
  </cols>
  <sheetData>
    <row r="1" spans="1:10" ht="24.75" customHeight="1" x14ac:dyDescent="0.35">
      <c r="A1" s="12" t="s">
        <v>20</v>
      </c>
    </row>
    <row r="2" spans="1:10" s="2" customFormat="1" x14ac:dyDescent="0.4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x14ac:dyDescent="0.35">
      <c r="A3" s="28">
        <v>1</v>
      </c>
      <c r="B3" s="129" t="s">
        <v>128</v>
      </c>
      <c r="C3" s="51">
        <v>2010</v>
      </c>
      <c r="D3" s="48" t="s">
        <v>150</v>
      </c>
      <c r="E3" s="131" t="s">
        <v>94</v>
      </c>
      <c r="F3" s="50" t="s">
        <v>80</v>
      </c>
      <c r="G3" s="31">
        <v>74</v>
      </c>
      <c r="H3" s="31">
        <v>85</v>
      </c>
      <c r="I3" s="46">
        <f t="shared" ref="I3:I27" si="0">SUM(G3:H3)</f>
        <v>159</v>
      </c>
    </row>
    <row r="4" spans="1:10" x14ac:dyDescent="0.35">
      <c r="A4" s="28">
        <v>2</v>
      </c>
      <c r="B4" s="132" t="s">
        <v>129</v>
      </c>
      <c r="C4" s="51">
        <v>2011</v>
      </c>
      <c r="D4" s="48" t="s">
        <v>153</v>
      </c>
      <c r="E4" s="131" t="s">
        <v>132</v>
      </c>
      <c r="F4" s="50" t="s">
        <v>80</v>
      </c>
      <c r="G4" s="31">
        <v>71</v>
      </c>
      <c r="H4" s="31">
        <v>61</v>
      </c>
      <c r="I4" s="46">
        <f t="shared" si="0"/>
        <v>132</v>
      </c>
      <c r="J4" s="4"/>
    </row>
    <row r="5" spans="1:10" x14ac:dyDescent="0.35">
      <c r="A5" s="28">
        <v>3</v>
      </c>
      <c r="B5" s="129" t="s">
        <v>130</v>
      </c>
      <c r="C5" s="51">
        <v>2011</v>
      </c>
      <c r="D5" s="48" t="s">
        <v>154</v>
      </c>
      <c r="E5" s="131" t="s">
        <v>133</v>
      </c>
      <c r="F5" s="50" t="s">
        <v>80</v>
      </c>
      <c r="G5" s="31">
        <v>59</v>
      </c>
      <c r="H5" s="31">
        <v>56</v>
      </c>
      <c r="I5" s="46">
        <f t="shared" si="0"/>
        <v>115</v>
      </c>
      <c r="J5" s="4"/>
    </row>
    <row r="6" spans="1:10" x14ac:dyDescent="0.35">
      <c r="A6" s="28">
        <v>4</v>
      </c>
      <c r="B6" s="51" t="s">
        <v>107</v>
      </c>
      <c r="C6" s="51">
        <v>2013</v>
      </c>
      <c r="D6" s="48" t="s">
        <v>150</v>
      </c>
      <c r="E6" s="131" t="s">
        <v>94</v>
      </c>
      <c r="F6" s="50" t="s">
        <v>80</v>
      </c>
      <c r="G6" s="31">
        <v>51</v>
      </c>
      <c r="H6" s="31">
        <v>58</v>
      </c>
      <c r="I6" s="46">
        <f t="shared" si="0"/>
        <v>109</v>
      </c>
    </row>
    <row r="7" spans="1:10" x14ac:dyDescent="0.35">
      <c r="A7" s="28">
        <v>5</v>
      </c>
      <c r="B7" s="138" t="s">
        <v>105</v>
      </c>
      <c r="C7" s="138">
        <v>2010</v>
      </c>
      <c r="D7" s="139" t="s">
        <v>150</v>
      </c>
      <c r="E7" s="140" t="s">
        <v>109</v>
      </c>
      <c r="F7" s="141" t="s">
        <v>80</v>
      </c>
      <c r="G7" s="142">
        <v>59</v>
      </c>
      <c r="H7" s="142">
        <v>48</v>
      </c>
      <c r="I7" s="46">
        <f t="shared" si="0"/>
        <v>107</v>
      </c>
    </row>
    <row r="8" spans="1:10" x14ac:dyDescent="0.35">
      <c r="A8" s="28">
        <v>6</v>
      </c>
      <c r="B8" s="138" t="s">
        <v>131</v>
      </c>
      <c r="C8" s="138">
        <v>2011</v>
      </c>
      <c r="D8" s="139" t="s">
        <v>149</v>
      </c>
      <c r="E8" s="140" t="s">
        <v>97</v>
      </c>
      <c r="F8" s="141" t="s">
        <v>80</v>
      </c>
      <c r="G8" s="142">
        <v>44</v>
      </c>
      <c r="H8" s="142">
        <v>30</v>
      </c>
      <c r="I8" s="46">
        <f t="shared" si="0"/>
        <v>74</v>
      </c>
    </row>
    <row r="9" spans="1:10" x14ac:dyDescent="0.35">
      <c r="A9" s="28">
        <v>7</v>
      </c>
      <c r="B9" s="143" t="s">
        <v>106</v>
      </c>
      <c r="C9" s="138">
        <v>2010</v>
      </c>
      <c r="D9" s="139" t="s">
        <v>149</v>
      </c>
      <c r="E9" s="140" t="s">
        <v>97</v>
      </c>
      <c r="F9" s="141" t="s">
        <v>80</v>
      </c>
      <c r="G9" s="142">
        <v>17</v>
      </c>
      <c r="H9" s="142">
        <v>49</v>
      </c>
      <c r="I9" s="46">
        <f t="shared" si="0"/>
        <v>66</v>
      </c>
      <c r="J9" s="4"/>
    </row>
    <row r="10" spans="1:10" x14ac:dyDescent="0.35">
      <c r="A10" s="28">
        <v>8</v>
      </c>
      <c r="B10" s="138" t="s">
        <v>108</v>
      </c>
      <c r="C10" s="138">
        <v>2013</v>
      </c>
      <c r="D10" s="139" t="s">
        <v>149</v>
      </c>
      <c r="E10" s="140" t="s">
        <v>97</v>
      </c>
      <c r="F10" s="141" t="s">
        <v>80</v>
      </c>
      <c r="G10" s="142">
        <f>1+0+7+0+2</f>
        <v>10</v>
      </c>
      <c r="H10" s="142">
        <f>0+6+10+4+5</f>
        <v>25</v>
      </c>
      <c r="I10" s="46">
        <f t="shared" si="0"/>
        <v>35</v>
      </c>
    </row>
    <row r="11" spans="1:10" x14ac:dyDescent="0.35">
      <c r="A11" s="28">
        <v>9</v>
      </c>
      <c r="B11" s="139"/>
      <c r="C11" s="142"/>
      <c r="D11" s="139"/>
      <c r="E11" s="141"/>
      <c r="F11" s="141"/>
      <c r="G11" s="144"/>
      <c r="H11" s="144"/>
      <c r="I11" s="46">
        <f t="shared" si="0"/>
        <v>0</v>
      </c>
    </row>
    <row r="12" spans="1:10" x14ac:dyDescent="0.35">
      <c r="A12" s="28">
        <v>10</v>
      </c>
      <c r="B12" s="48"/>
      <c r="C12" s="49"/>
      <c r="D12" s="48"/>
      <c r="E12" s="33"/>
      <c r="F12" s="50"/>
      <c r="G12" s="45"/>
      <c r="H12" s="45"/>
      <c r="I12" s="46">
        <f t="shared" si="0"/>
        <v>0</v>
      </c>
    </row>
    <row r="13" spans="1:10" x14ac:dyDescent="0.35">
      <c r="A13" s="28">
        <v>11</v>
      </c>
      <c r="B13" s="33"/>
      <c r="C13" s="31"/>
      <c r="D13" s="48"/>
      <c r="E13" s="33"/>
      <c r="F13" s="50"/>
      <c r="G13" s="45"/>
      <c r="H13" s="45"/>
      <c r="I13" s="46">
        <f t="shared" si="0"/>
        <v>0</v>
      </c>
    </row>
    <row r="14" spans="1:10" x14ac:dyDescent="0.35">
      <c r="A14" s="28">
        <v>12</v>
      </c>
      <c r="B14" s="48"/>
      <c r="C14" s="49"/>
      <c r="D14" s="48"/>
      <c r="E14" s="48"/>
      <c r="F14" s="50"/>
      <c r="G14" s="45"/>
      <c r="H14" s="45"/>
      <c r="I14" s="46">
        <f t="shared" si="0"/>
        <v>0</v>
      </c>
    </row>
    <row r="15" spans="1:10" x14ac:dyDescent="0.35">
      <c r="A15" s="28">
        <v>13</v>
      </c>
      <c r="B15" s="48"/>
      <c r="C15" s="49"/>
      <c r="D15" s="48"/>
      <c r="E15" s="48"/>
      <c r="F15" s="50"/>
      <c r="G15" s="45"/>
      <c r="H15" s="45"/>
      <c r="I15" s="46">
        <f t="shared" si="0"/>
        <v>0</v>
      </c>
    </row>
    <row r="16" spans="1:10" x14ac:dyDescent="0.35">
      <c r="A16" s="28">
        <v>14</v>
      </c>
      <c r="B16" s="48"/>
      <c r="C16" s="49"/>
      <c r="D16" s="48"/>
      <c r="E16" s="48"/>
      <c r="F16" s="50"/>
      <c r="G16" s="45"/>
      <c r="H16" s="45"/>
      <c r="I16" s="46">
        <f t="shared" si="0"/>
        <v>0</v>
      </c>
    </row>
    <row r="17" spans="1:9" x14ac:dyDescent="0.35">
      <c r="A17" s="28">
        <v>15</v>
      </c>
      <c r="B17" s="48"/>
      <c r="C17" s="49"/>
      <c r="D17" s="48"/>
      <c r="E17" s="48"/>
      <c r="F17" s="50"/>
      <c r="G17" s="45"/>
      <c r="H17" s="45"/>
      <c r="I17" s="46">
        <f t="shared" si="0"/>
        <v>0</v>
      </c>
    </row>
    <row r="18" spans="1:9" x14ac:dyDescent="0.35">
      <c r="A18" s="28">
        <v>16</v>
      </c>
      <c r="B18" s="48"/>
      <c r="C18" s="49"/>
      <c r="D18" s="48"/>
      <c r="E18" s="48"/>
      <c r="F18" s="50"/>
      <c r="G18" s="45"/>
      <c r="H18" s="45"/>
      <c r="I18" s="46">
        <f t="shared" si="0"/>
        <v>0</v>
      </c>
    </row>
    <row r="19" spans="1:9" x14ac:dyDescent="0.35">
      <c r="A19" s="28">
        <v>17</v>
      </c>
      <c r="B19" s="48"/>
      <c r="C19" s="49"/>
      <c r="D19" s="48"/>
      <c r="E19" s="48"/>
      <c r="F19" s="50"/>
      <c r="G19" s="45"/>
      <c r="H19" s="45"/>
      <c r="I19" s="46">
        <f t="shared" si="0"/>
        <v>0</v>
      </c>
    </row>
    <row r="20" spans="1:9" x14ac:dyDescent="0.35">
      <c r="A20" s="28">
        <v>18</v>
      </c>
      <c r="B20" s="48"/>
      <c r="C20" s="49"/>
      <c r="D20" s="48"/>
      <c r="E20" s="48"/>
      <c r="F20" s="50"/>
      <c r="G20" s="45"/>
      <c r="H20" s="45"/>
      <c r="I20" s="46">
        <f t="shared" si="0"/>
        <v>0</v>
      </c>
    </row>
    <row r="21" spans="1:9" x14ac:dyDescent="0.35">
      <c r="A21" s="28">
        <v>19</v>
      </c>
      <c r="B21" s="48"/>
      <c r="C21" s="49"/>
      <c r="D21" s="48"/>
      <c r="E21" s="48"/>
      <c r="F21" s="50"/>
      <c r="G21" s="45"/>
      <c r="H21" s="45"/>
      <c r="I21" s="46">
        <f t="shared" si="0"/>
        <v>0</v>
      </c>
    </row>
    <row r="22" spans="1:9" x14ac:dyDescent="0.35">
      <c r="A22" s="28">
        <v>20</v>
      </c>
      <c r="B22" s="48"/>
      <c r="C22" s="49"/>
      <c r="D22" s="48"/>
      <c r="E22" s="48"/>
      <c r="F22" s="50"/>
      <c r="G22" s="45"/>
      <c r="H22" s="45"/>
      <c r="I22" s="46">
        <f t="shared" si="0"/>
        <v>0</v>
      </c>
    </row>
    <row r="23" spans="1:9" x14ac:dyDescent="0.35">
      <c r="A23" s="28">
        <v>21</v>
      </c>
      <c r="B23" s="48"/>
      <c r="C23" s="49"/>
      <c r="D23" s="48"/>
      <c r="E23" s="48"/>
      <c r="F23" s="50"/>
      <c r="G23" s="45"/>
      <c r="H23" s="45"/>
      <c r="I23" s="46">
        <f t="shared" si="0"/>
        <v>0</v>
      </c>
    </row>
    <row r="24" spans="1:9" x14ac:dyDescent="0.35">
      <c r="A24" s="28">
        <v>22</v>
      </c>
      <c r="B24" s="48"/>
      <c r="C24" s="49"/>
      <c r="D24" s="48"/>
      <c r="E24" s="48"/>
      <c r="F24" s="50"/>
      <c r="G24" s="45"/>
      <c r="H24" s="45"/>
      <c r="I24" s="46">
        <f t="shared" si="0"/>
        <v>0</v>
      </c>
    </row>
    <row r="25" spans="1:9" x14ac:dyDescent="0.35">
      <c r="A25" s="28">
        <v>23</v>
      </c>
      <c r="B25" s="48"/>
      <c r="C25" s="49"/>
      <c r="D25" s="48"/>
      <c r="E25" s="48"/>
      <c r="F25" s="50"/>
      <c r="G25" s="45"/>
      <c r="H25" s="45"/>
      <c r="I25" s="46">
        <f t="shared" si="0"/>
        <v>0</v>
      </c>
    </row>
    <row r="26" spans="1:9" x14ac:dyDescent="0.35">
      <c r="A26" s="28">
        <v>24</v>
      </c>
      <c r="B26" s="48"/>
      <c r="C26" s="49"/>
      <c r="D26" s="48"/>
      <c r="E26" s="48"/>
      <c r="F26" s="50"/>
      <c r="G26" s="45"/>
      <c r="H26" s="45"/>
      <c r="I26" s="46">
        <f t="shared" si="0"/>
        <v>0</v>
      </c>
    </row>
    <row r="27" spans="1:9" x14ac:dyDescent="0.35">
      <c r="A27" s="28">
        <v>25</v>
      </c>
      <c r="B27" s="48"/>
      <c r="C27" s="49"/>
      <c r="D27" s="48"/>
      <c r="E27" s="48"/>
      <c r="F27" s="50"/>
      <c r="G27" s="45"/>
      <c r="H27" s="45"/>
      <c r="I27" s="46">
        <f t="shared" si="0"/>
        <v>0</v>
      </c>
    </row>
    <row r="30" spans="1:9" x14ac:dyDescent="0.35">
      <c r="A30" s="12" t="s">
        <v>52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133" t="s">
        <v>131</v>
      </c>
      <c r="C34" s="133">
        <v>2011</v>
      </c>
      <c r="D34" s="34"/>
      <c r="E34" s="135" t="s">
        <v>97</v>
      </c>
      <c r="F34" s="34"/>
      <c r="G34" s="136">
        <v>44</v>
      </c>
      <c r="H34" s="136">
        <v>30</v>
      </c>
      <c r="I34" s="46">
        <f t="shared" ref="I34:I36" si="1">SUM(G34:H34)</f>
        <v>74</v>
      </c>
    </row>
    <row r="35" spans="1:9" x14ac:dyDescent="0.35">
      <c r="A35" s="3"/>
      <c r="B35" s="134" t="s">
        <v>106</v>
      </c>
      <c r="C35" s="133">
        <v>2010</v>
      </c>
      <c r="D35" s="34"/>
      <c r="E35" s="135" t="s">
        <v>97</v>
      </c>
      <c r="F35" s="34"/>
      <c r="G35" s="136">
        <v>17</v>
      </c>
      <c r="H35" s="136">
        <v>49</v>
      </c>
      <c r="I35" s="46">
        <f t="shared" si="1"/>
        <v>66</v>
      </c>
    </row>
    <row r="36" spans="1:9" x14ac:dyDescent="0.35">
      <c r="A36" s="3"/>
      <c r="B36" s="133" t="s">
        <v>108</v>
      </c>
      <c r="C36" s="133">
        <v>2013</v>
      </c>
      <c r="D36" s="34"/>
      <c r="E36" s="135" t="s">
        <v>97</v>
      </c>
      <c r="F36" s="34"/>
      <c r="G36" s="136">
        <f>1+0+7+0+2</f>
        <v>10</v>
      </c>
      <c r="H36" s="136">
        <f>0+6+10+4+5</f>
        <v>25</v>
      </c>
      <c r="I36" s="46">
        <f t="shared" si="1"/>
        <v>35</v>
      </c>
    </row>
    <row r="37" spans="1:9" x14ac:dyDescent="0.35">
      <c r="A37" s="3"/>
      <c r="C37" s="3"/>
      <c r="F37" s="3"/>
      <c r="G37" s="3"/>
      <c r="H37" s="3"/>
      <c r="I37" s="80">
        <f>SUM(I34:I36)</f>
        <v>175</v>
      </c>
    </row>
    <row r="38" spans="1:9" x14ac:dyDescent="0.35">
      <c r="A38" s="3"/>
      <c r="C38" s="3"/>
      <c r="F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2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2"/>
        <v>0</v>
      </c>
    </row>
    <row r="42" spans="1:9" x14ac:dyDescent="0.35">
      <c r="A42" s="3"/>
      <c r="B42" s="34"/>
      <c r="C42" s="34">
        <v>6</v>
      </c>
      <c r="D42" s="34"/>
      <c r="E42" s="34"/>
      <c r="F42" s="34"/>
      <c r="G42" s="34"/>
      <c r="H42" s="34"/>
      <c r="I42" s="80">
        <f t="shared" si="2"/>
        <v>0</v>
      </c>
    </row>
    <row r="43" spans="1:9" x14ac:dyDescent="0.35">
      <c r="A43" s="3"/>
      <c r="C43" s="3"/>
      <c r="F43" s="3"/>
      <c r="G43" s="3"/>
      <c r="H43" s="3"/>
      <c r="I43" s="80">
        <f>SUM(I40:I42)</f>
        <v>0</v>
      </c>
    </row>
    <row r="44" spans="1:9" x14ac:dyDescent="0.35">
      <c r="A44" s="3"/>
      <c r="C44" s="3"/>
      <c r="F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3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3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3"/>
        <v>0</v>
      </c>
    </row>
    <row r="49" spans="1:9" x14ac:dyDescent="0.35">
      <c r="A49" s="3"/>
      <c r="C49" s="3"/>
      <c r="F49" s="3"/>
      <c r="G49" s="3"/>
      <c r="H49" s="3"/>
      <c r="I49" s="80">
        <f>SUM(I46:I48)</f>
        <v>0</v>
      </c>
    </row>
  </sheetData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A4" sqref="A4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customWidth="1"/>
    <col min="5" max="5" width="100.265625" style="3" customWidth="1"/>
    <col min="6" max="6" width="16.1328125" style="11" bestFit="1" customWidth="1"/>
    <col min="7" max="8" width="6.73046875" style="9" customWidth="1"/>
    <col min="9" max="9" width="6.86328125" style="3" bestFit="1" customWidth="1"/>
    <col min="10" max="16384" width="9.1328125" style="3"/>
  </cols>
  <sheetData>
    <row r="1" spans="1:10" ht="24.75" customHeight="1" x14ac:dyDescent="0.35">
      <c r="A1" s="12" t="s">
        <v>21</v>
      </c>
    </row>
    <row r="2" spans="1:10" s="2" customFormat="1" x14ac:dyDescent="0.4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x14ac:dyDescent="0.35">
      <c r="A3" s="28">
        <v>1</v>
      </c>
      <c r="B3" s="132" t="s">
        <v>134</v>
      </c>
      <c r="C3" s="51">
        <v>2006</v>
      </c>
      <c r="D3" s="48" t="s">
        <v>81</v>
      </c>
      <c r="E3" s="131" t="s">
        <v>101</v>
      </c>
      <c r="F3" s="50" t="s">
        <v>80</v>
      </c>
      <c r="G3" s="31">
        <v>69</v>
      </c>
      <c r="H3" s="31">
        <v>73</v>
      </c>
      <c r="I3" s="46">
        <f t="shared" ref="I3:I8" si="0">SUM(G3:H3)</f>
        <v>142</v>
      </c>
    </row>
    <row r="4" spans="1:10" x14ac:dyDescent="0.35">
      <c r="A4" s="28">
        <v>2</v>
      </c>
      <c r="B4" s="33"/>
      <c r="C4" s="31"/>
      <c r="D4" s="48"/>
      <c r="E4" s="50"/>
      <c r="F4" s="50"/>
      <c r="G4" s="45"/>
      <c r="H4" s="45"/>
      <c r="I4" s="46">
        <f t="shared" si="0"/>
        <v>0</v>
      </c>
      <c r="J4" s="4"/>
    </row>
    <row r="5" spans="1:10" x14ac:dyDescent="0.35">
      <c r="A5" s="28">
        <v>3</v>
      </c>
      <c r="B5" s="48"/>
      <c r="C5" s="49"/>
      <c r="D5" s="48"/>
      <c r="E5" s="50"/>
      <c r="F5" s="50"/>
      <c r="G5" s="45"/>
      <c r="H5" s="45"/>
      <c r="I5" s="46">
        <f t="shared" si="0"/>
        <v>0</v>
      </c>
      <c r="J5" s="4"/>
    </row>
    <row r="6" spans="1:10" x14ac:dyDescent="0.35">
      <c r="A6" s="28">
        <v>4</v>
      </c>
      <c r="B6" s="48"/>
      <c r="C6" s="49"/>
      <c r="D6" s="48"/>
      <c r="E6" s="50"/>
      <c r="F6" s="50"/>
      <c r="G6" s="45"/>
      <c r="H6" s="45"/>
      <c r="I6" s="46">
        <f t="shared" si="0"/>
        <v>0</v>
      </c>
    </row>
    <row r="7" spans="1:10" x14ac:dyDescent="0.35">
      <c r="A7" s="28">
        <v>5</v>
      </c>
      <c r="B7" s="48"/>
      <c r="C7" s="49"/>
      <c r="D7" s="48"/>
      <c r="E7" s="50"/>
      <c r="F7" s="50"/>
      <c r="G7" s="45"/>
      <c r="H7" s="45"/>
      <c r="I7" s="46">
        <f t="shared" si="0"/>
        <v>0</v>
      </c>
    </row>
    <row r="8" spans="1:10" x14ac:dyDescent="0.35">
      <c r="A8" s="28">
        <v>6</v>
      </c>
      <c r="B8" s="48"/>
      <c r="C8" s="49"/>
      <c r="D8" s="48"/>
      <c r="E8" s="50"/>
      <c r="F8" s="50"/>
      <c r="G8" s="45"/>
      <c r="H8" s="45"/>
      <c r="I8" s="46">
        <f t="shared" si="0"/>
        <v>0</v>
      </c>
    </row>
    <row r="9" spans="1:10" x14ac:dyDescent="0.35">
      <c r="A9" s="28">
        <v>7</v>
      </c>
      <c r="B9" s="48"/>
      <c r="C9" s="49"/>
      <c r="D9" s="48"/>
      <c r="E9" s="33"/>
      <c r="F9" s="50"/>
      <c r="G9" s="45"/>
      <c r="H9" s="45"/>
      <c r="I9" s="46">
        <f t="shared" ref="I9:I11" si="1">SUM(G9:H9)</f>
        <v>0</v>
      </c>
      <c r="J9" s="4"/>
    </row>
    <row r="10" spans="1:10" x14ac:dyDescent="0.35">
      <c r="A10" s="28">
        <v>8</v>
      </c>
      <c r="B10" s="48"/>
      <c r="C10" s="49"/>
      <c r="D10" s="48"/>
      <c r="E10" s="33"/>
      <c r="F10" s="50"/>
      <c r="G10" s="45"/>
      <c r="H10" s="45"/>
      <c r="I10" s="46">
        <f t="shared" si="1"/>
        <v>0</v>
      </c>
    </row>
    <row r="11" spans="1:10" x14ac:dyDescent="0.35">
      <c r="A11" s="28">
        <v>9</v>
      </c>
      <c r="B11" s="48"/>
      <c r="C11" s="49"/>
      <c r="D11" s="48"/>
      <c r="E11" s="33"/>
      <c r="F11" s="50"/>
      <c r="G11" s="45"/>
      <c r="H11" s="45"/>
      <c r="I11" s="46">
        <f t="shared" si="1"/>
        <v>0</v>
      </c>
    </row>
    <row r="12" spans="1:10" x14ac:dyDescent="0.35">
      <c r="A12" s="28">
        <v>10</v>
      </c>
      <c r="B12" s="48"/>
      <c r="C12" s="49"/>
      <c r="D12" s="48"/>
      <c r="E12" s="33"/>
      <c r="F12" s="50"/>
      <c r="G12" s="45"/>
      <c r="H12" s="45"/>
      <c r="I12" s="46">
        <f t="shared" ref="I12:I14" si="2">SUM(G12:H12)</f>
        <v>0</v>
      </c>
    </row>
    <row r="13" spans="1:10" x14ac:dyDescent="0.35">
      <c r="A13" s="28">
        <v>11</v>
      </c>
      <c r="B13" s="33"/>
      <c r="C13" s="31"/>
      <c r="D13" s="48"/>
      <c r="E13" s="33"/>
      <c r="F13" s="50"/>
      <c r="G13" s="45"/>
      <c r="H13" s="45"/>
      <c r="I13" s="46">
        <f t="shared" si="2"/>
        <v>0</v>
      </c>
    </row>
    <row r="14" spans="1:10" x14ac:dyDescent="0.35">
      <c r="A14" s="28">
        <v>12</v>
      </c>
      <c r="B14" s="48"/>
      <c r="C14" s="49"/>
      <c r="D14" s="48"/>
      <c r="E14" s="48"/>
      <c r="F14" s="50"/>
      <c r="G14" s="45"/>
      <c r="H14" s="45"/>
      <c r="I14" s="46">
        <f t="shared" si="2"/>
        <v>0</v>
      </c>
    </row>
    <row r="15" spans="1:10" x14ac:dyDescent="0.35">
      <c r="A15" s="28">
        <v>13</v>
      </c>
      <c r="B15" s="48"/>
      <c r="C15" s="49"/>
      <c r="D15" s="48"/>
      <c r="E15" s="48"/>
      <c r="F15" s="50"/>
      <c r="G15" s="45"/>
      <c r="H15" s="45"/>
      <c r="I15" s="46">
        <f t="shared" ref="I15:I27" si="3">SUM(G15:H15)</f>
        <v>0</v>
      </c>
    </row>
    <row r="16" spans="1:10" x14ac:dyDescent="0.35">
      <c r="A16" s="28">
        <v>14</v>
      </c>
      <c r="B16" s="48"/>
      <c r="C16" s="49"/>
      <c r="D16" s="48"/>
      <c r="E16" s="48"/>
      <c r="F16" s="50"/>
      <c r="G16" s="45"/>
      <c r="H16" s="45"/>
      <c r="I16" s="46">
        <f t="shared" si="3"/>
        <v>0</v>
      </c>
    </row>
    <row r="17" spans="1:9" x14ac:dyDescent="0.35">
      <c r="A17" s="28">
        <v>15</v>
      </c>
      <c r="B17" s="48"/>
      <c r="C17" s="49"/>
      <c r="D17" s="48"/>
      <c r="E17" s="48"/>
      <c r="F17" s="50"/>
      <c r="G17" s="45"/>
      <c r="H17" s="45"/>
      <c r="I17" s="46">
        <f t="shared" si="3"/>
        <v>0</v>
      </c>
    </row>
    <row r="18" spans="1:9" x14ac:dyDescent="0.35">
      <c r="A18" s="28">
        <v>16</v>
      </c>
      <c r="B18" s="48"/>
      <c r="C18" s="49"/>
      <c r="D18" s="48"/>
      <c r="E18" s="48"/>
      <c r="F18" s="50"/>
      <c r="G18" s="45"/>
      <c r="H18" s="45"/>
      <c r="I18" s="46">
        <f t="shared" si="3"/>
        <v>0</v>
      </c>
    </row>
    <row r="19" spans="1:9" x14ac:dyDescent="0.35">
      <c r="A19" s="28">
        <v>17</v>
      </c>
      <c r="B19" s="48"/>
      <c r="C19" s="49"/>
      <c r="D19" s="48"/>
      <c r="E19" s="48"/>
      <c r="F19" s="50"/>
      <c r="G19" s="45"/>
      <c r="H19" s="45"/>
      <c r="I19" s="46">
        <f t="shared" si="3"/>
        <v>0</v>
      </c>
    </row>
    <row r="20" spans="1:9" x14ac:dyDescent="0.35">
      <c r="A20" s="28">
        <v>18</v>
      </c>
      <c r="B20" s="48"/>
      <c r="C20" s="49"/>
      <c r="D20" s="48"/>
      <c r="E20" s="48"/>
      <c r="F20" s="50"/>
      <c r="G20" s="45"/>
      <c r="H20" s="45"/>
      <c r="I20" s="46">
        <f t="shared" si="3"/>
        <v>0</v>
      </c>
    </row>
    <row r="21" spans="1:9" x14ac:dyDescent="0.35">
      <c r="A21" s="28">
        <v>19</v>
      </c>
      <c r="B21" s="48"/>
      <c r="C21" s="49"/>
      <c r="D21" s="48"/>
      <c r="E21" s="48"/>
      <c r="F21" s="50"/>
      <c r="G21" s="45"/>
      <c r="H21" s="45"/>
      <c r="I21" s="46">
        <f t="shared" si="3"/>
        <v>0</v>
      </c>
    </row>
    <row r="22" spans="1:9" x14ac:dyDescent="0.35">
      <c r="A22" s="28">
        <v>20</v>
      </c>
      <c r="B22" s="48"/>
      <c r="C22" s="49"/>
      <c r="D22" s="48"/>
      <c r="E22" s="48"/>
      <c r="F22" s="50"/>
      <c r="G22" s="45"/>
      <c r="H22" s="45"/>
      <c r="I22" s="46">
        <f t="shared" si="3"/>
        <v>0</v>
      </c>
    </row>
    <row r="23" spans="1:9" x14ac:dyDescent="0.35">
      <c r="A23" s="28">
        <v>21</v>
      </c>
      <c r="B23" s="48"/>
      <c r="C23" s="49"/>
      <c r="D23" s="48"/>
      <c r="E23" s="48"/>
      <c r="F23" s="50"/>
      <c r="G23" s="45"/>
      <c r="H23" s="45"/>
      <c r="I23" s="46">
        <f t="shared" si="3"/>
        <v>0</v>
      </c>
    </row>
    <row r="24" spans="1:9" x14ac:dyDescent="0.35">
      <c r="A24" s="28">
        <v>22</v>
      </c>
      <c r="B24" s="48"/>
      <c r="C24" s="49"/>
      <c r="D24" s="48"/>
      <c r="E24" s="48"/>
      <c r="F24" s="50"/>
      <c r="G24" s="45"/>
      <c r="H24" s="45"/>
      <c r="I24" s="46">
        <f t="shared" si="3"/>
        <v>0</v>
      </c>
    </row>
    <row r="25" spans="1:9" x14ac:dyDescent="0.35">
      <c r="A25" s="28">
        <v>23</v>
      </c>
      <c r="B25" s="48"/>
      <c r="C25" s="49"/>
      <c r="D25" s="48"/>
      <c r="E25" s="48"/>
      <c r="F25" s="50"/>
      <c r="G25" s="45"/>
      <c r="H25" s="45"/>
      <c r="I25" s="46">
        <f t="shared" si="3"/>
        <v>0</v>
      </c>
    </row>
    <row r="26" spans="1:9" x14ac:dyDescent="0.35">
      <c r="A26" s="28">
        <v>24</v>
      </c>
      <c r="B26" s="48"/>
      <c r="C26" s="49"/>
      <c r="D26" s="48"/>
      <c r="E26" s="48"/>
      <c r="F26" s="50"/>
      <c r="G26" s="45"/>
      <c r="H26" s="45"/>
      <c r="I26" s="46">
        <f t="shared" si="3"/>
        <v>0</v>
      </c>
    </row>
    <row r="27" spans="1:9" x14ac:dyDescent="0.35">
      <c r="A27" s="28">
        <v>25</v>
      </c>
      <c r="B27" s="48"/>
      <c r="C27" s="49"/>
      <c r="D27" s="48"/>
      <c r="E27" s="48"/>
      <c r="F27" s="50"/>
      <c r="G27" s="45"/>
      <c r="H27" s="45"/>
      <c r="I27" s="46">
        <f t="shared" si="3"/>
        <v>0</v>
      </c>
    </row>
    <row r="30" spans="1:9" x14ac:dyDescent="0.35">
      <c r="A30" s="12" t="s">
        <v>53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 t="s">
        <v>8</v>
      </c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 t="s">
        <v>9</v>
      </c>
      <c r="C34" s="34">
        <v>2001</v>
      </c>
      <c r="D34" s="34"/>
      <c r="E34" s="34"/>
      <c r="F34" s="34"/>
      <c r="G34" s="34">
        <v>75</v>
      </c>
      <c r="H34" s="34">
        <v>83</v>
      </c>
      <c r="I34" s="80">
        <f t="shared" ref="I34:I36" si="4">SUM(G34:H34)</f>
        <v>158</v>
      </c>
    </row>
    <row r="35" spans="1:9" x14ac:dyDescent="0.35">
      <c r="A35" s="3"/>
      <c r="B35" s="34" t="s">
        <v>57</v>
      </c>
      <c r="C35" s="34">
        <v>2002</v>
      </c>
      <c r="D35" s="34"/>
      <c r="E35" s="34"/>
      <c r="F35" s="34"/>
      <c r="G35" s="34">
        <v>70</v>
      </c>
      <c r="H35" s="34">
        <v>66</v>
      </c>
      <c r="I35" s="80">
        <f t="shared" si="4"/>
        <v>136</v>
      </c>
    </row>
    <row r="36" spans="1:9" x14ac:dyDescent="0.35">
      <c r="A36" s="3"/>
      <c r="B36" s="34" t="s">
        <v>58</v>
      </c>
      <c r="C36" s="34">
        <v>2003</v>
      </c>
      <c r="D36" s="34"/>
      <c r="E36" s="34"/>
      <c r="F36" s="34"/>
      <c r="G36" s="34">
        <v>73</v>
      </c>
      <c r="H36" s="34">
        <v>65</v>
      </c>
      <c r="I36" s="80">
        <f t="shared" si="4"/>
        <v>138</v>
      </c>
    </row>
    <row r="37" spans="1:9" x14ac:dyDescent="0.35">
      <c r="A37" s="3"/>
      <c r="C37" s="3"/>
      <c r="F37" s="3"/>
      <c r="G37" s="3"/>
      <c r="H37" s="3"/>
      <c r="I37" s="80">
        <f>SUM(I34:I36)</f>
        <v>432</v>
      </c>
    </row>
    <row r="38" spans="1:9" x14ac:dyDescent="0.35">
      <c r="A38" s="3"/>
      <c r="C38" s="3"/>
      <c r="F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5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5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5"/>
        <v>0</v>
      </c>
    </row>
    <row r="43" spans="1:9" x14ac:dyDescent="0.35">
      <c r="A43" s="3"/>
      <c r="C43" s="3"/>
      <c r="F43" s="3"/>
      <c r="G43" s="3"/>
      <c r="H43" s="3"/>
      <c r="I43" s="80">
        <f>SUM(I40:I42)</f>
        <v>0</v>
      </c>
    </row>
    <row r="44" spans="1:9" x14ac:dyDescent="0.35">
      <c r="A44" s="3"/>
      <c r="C44" s="3"/>
      <c r="F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6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6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6"/>
        <v>0</v>
      </c>
    </row>
    <row r="49" spans="1:9" x14ac:dyDescent="0.35">
      <c r="A49" s="3"/>
      <c r="C49" s="3"/>
      <c r="F49" s="3"/>
      <c r="G49" s="3"/>
      <c r="H49" s="3"/>
      <c r="I49" s="80">
        <f>SUM(I46:I48)</f>
        <v>0</v>
      </c>
    </row>
  </sheetData>
  <sortState xmlns:xlrd2="http://schemas.microsoft.com/office/spreadsheetml/2017/richdata2" ref="B3:I8">
    <sortCondition descending="1" ref="I3:I8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I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A3" sqref="A3"/>
    </sheetView>
  </sheetViews>
  <sheetFormatPr defaultColWidth="9.1328125" defaultRowHeight="15" x14ac:dyDescent="0.35"/>
  <cols>
    <col min="1" max="1" width="6" style="3" customWidth="1"/>
    <col min="2" max="2" width="27" style="3" customWidth="1"/>
    <col min="3" max="3" width="6.1328125" style="3" customWidth="1"/>
    <col min="4" max="4" width="17.265625" style="3" customWidth="1"/>
    <col min="5" max="5" width="100.265625" style="3" customWidth="1"/>
    <col min="6" max="6" width="16.1328125" style="3" customWidth="1"/>
    <col min="7" max="8" width="6.73046875" style="5" customWidth="1"/>
    <col min="9" max="9" width="6.86328125" style="3" customWidth="1"/>
    <col min="10" max="16384" width="9.1328125" style="3"/>
  </cols>
  <sheetData>
    <row r="1" spans="1:9" ht="24.75" customHeight="1" x14ac:dyDescent="0.35">
      <c r="A1" s="12" t="s">
        <v>65</v>
      </c>
      <c r="C1" s="4"/>
      <c r="G1" s="9"/>
      <c r="H1" s="9"/>
      <c r="I1" s="2"/>
    </row>
    <row r="2" spans="1:9" s="2" customFormat="1" x14ac:dyDescent="0.3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3">
        <v>1</v>
      </c>
      <c r="H2" s="13">
        <v>2</v>
      </c>
      <c r="I2" s="13" t="s">
        <v>5</v>
      </c>
    </row>
    <row r="3" spans="1:9" x14ac:dyDescent="0.35">
      <c r="A3" s="28">
        <v>1</v>
      </c>
      <c r="B3" s="132" t="s">
        <v>142</v>
      </c>
      <c r="C3" s="51">
        <v>2009</v>
      </c>
      <c r="D3" s="50" t="s">
        <v>155</v>
      </c>
      <c r="E3" s="131" t="s">
        <v>145</v>
      </c>
      <c r="F3" s="50" t="s">
        <v>80</v>
      </c>
      <c r="G3" s="31">
        <v>93</v>
      </c>
      <c r="H3" s="31">
        <v>90</v>
      </c>
      <c r="I3" s="46">
        <f t="shared" ref="I3:I27" si="0">SUM(G3:H3)</f>
        <v>183</v>
      </c>
    </row>
    <row r="4" spans="1:9" x14ac:dyDescent="0.35">
      <c r="A4" s="28">
        <v>2</v>
      </c>
      <c r="B4" s="132" t="s">
        <v>143</v>
      </c>
      <c r="C4" s="51">
        <v>2009</v>
      </c>
      <c r="D4" s="50" t="s">
        <v>156</v>
      </c>
      <c r="E4" s="131" t="s">
        <v>146</v>
      </c>
      <c r="F4" s="50" t="s">
        <v>80</v>
      </c>
      <c r="G4" s="31">
        <v>92</v>
      </c>
      <c r="H4" s="31">
        <v>90</v>
      </c>
      <c r="I4" s="46">
        <f t="shared" si="0"/>
        <v>182</v>
      </c>
    </row>
    <row r="5" spans="1:9" x14ac:dyDescent="0.35">
      <c r="A5" s="28">
        <v>3</v>
      </c>
      <c r="B5" s="132" t="s">
        <v>144</v>
      </c>
      <c r="C5" s="51">
        <v>2009</v>
      </c>
      <c r="D5" s="50" t="s">
        <v>81</v>
      </c>
      <c r="E5" s="131" t="s">
        <v>147</v>
      </c>
      <c r="F5" s="50" t="s">
        <v>80</v>
      </c>
      <c r="G5" s="31">
        <v>85</v>
      </c>
      <c r="H5" s="31">
        <v>82</v>
      </c>
      <c r="I5" s="46">
        <f t="shared" si="0"/>
        <v>167</v>
      </c>
    </row>
    <row r="6" spans="1:9" x14ac:dyDescent="0.35">
      <c r="A6" s="28">
        <v>4</v>
      </c>
      <c r="B6" s="48"/>
      <c r="C6" s="49"/>
      <c r="D6" s="50"/>
      <c r="E6" s="50"/>
      <c r="F6" s="50"/>
      <c r="G6" s="31"/>
      <c r="H6" s="31"/>
      <c r="I6" s="46">
        <f t="shared" si="0"/>
        <v>0</v>
      </c>
    </row>
    <row r="7" spans="1:9" x14ac:dyDescent="0.35">
      <c r="A7" s="28">
        <v>5</v>
      </c>
      <c r="B7" s="48"/>
      <c r="C7" s="49"/>
      <c r="D7" s="50"/>
      <c r="E7" s="50"/>
      <c r="F7" s="50"/>
      <c r="G7" s="45"/>
      <c r="H7" s="45"/>
      <c r="I7" s="46">
        <f t="shared" si="0"/>
        <v>0</v>
      </c>
    </row>
    <row r="8" spans="1:9" x14ac:dyDescent="0.35">
      <c r="A8" s="47">
        <v>6</v>
      </c>
      <c r="B8" s="48"/>
      <c r="C8" s="49"/>
      <c r="D8" s="50"/>
      <c r="E8" s="50"/>
      <c r="F8" s="50"/>
      <c r="G8" s="45"/>
      <c r="H8" s="45"/>
      <c r="I8" s="46">
        <f t="shared" si="0"/>
        <v>0</v>
      </c>
    </row>
    <row r="9" spans="1:9" x14ac:dyDescent="0.35">
      <c r="A9" s="28">
        <v>7</v>
      </c>
      <c r="B9" s="48"/>
      <c r="C9" s="49"/>
      <c r="D9" s="50"/>
      <c r="E9" s="50"/>
      <c r="F9" s="50"/>
      <c r="G9" s="45"/>
      <c r="H9" s="45"/>
      <c r="I9" s="46">
        <f t="shared" si="0"/>
        <v>0</v>
      </c>
    </row>
    <row r="10" spans="1:9" x14ac:dyDescent="0.35">
      <c r="A10" s="28">
        <v>8</v>
      </c>
      <c r="B10" s="48"/>
      <c r="C10" s="49"/>
      <c r="D10" s="50"/>
      <c r="E10" s="50"/>
      <c r="F10" s="50"/>
      <c r="G10" s="45"/>
      <c r="H10" s="45"/>
      <c r="I10" s="46">
        <f t="shared" si="0"/>
        <v>0</v>
      </c>
    </row>
    <row r="11" spans="1:9" x14ac:dyDescent="0.35">
      <c r="A11" s="28">
        <v>9</v>
      </c>
      <c r="B11" s="48"/>
      <c r="C11" s="49"/>
      <c r="D11" s="50"/>
      <c r="E11" s="50"/>
      <c r="F11" s="50"/>
      <c r="G11" s="45"/>
      <c r="H11" s="45"/>
      <c r="I11" s="46">
        <f t="shared" si="0"/>
        <v>0</v>
      </c>
    </row>
    <row r="12" spans="1:9" x14ac:dyDescent="0.35">
      <c r="A12" s="28">
        <v>10</v>
      </c>
      <c r="B12" s="48"/>
      <c r="C12" s="49"/>
      <c r="D12" s="50"/>
      <c r="E12" s="50"/>
      <c r="F12" s="50"/>
      <c r="G12" s="45"/>
      <c r="H12" s="45"/>
      <c r="I12" s="46">
        <f t="shared" si="0"/>
        <v>0</v>
      </c>
    </row>
    <row r="13" spans="1:9" x14ac:dyDescent="0.35">
      <c r="A13" s="28">
        <v>11</v>
      </c>
      <c r="B13" s="48"/>
      <c r="C13" s="49"/>
      <c r="D13" s="50"/>
      <c r="E13" s="50"/>
      <c r="F13" s="50"/>
      <c r="G13" s="45"/>
      <c r="H13" s="45"/>
      <c r="I13" s="46">
        <f t="shared" si="0"/>
        <v>0</v>
      </c>
    </row>
    <row r="14" spans="1:9" x14ac:dyDescent="0.35">
      <c r="A14" s="28">
        <v>12</v>
      </c>
      <c r="B14" s="48"/>
      <c r="C14" s="49"/>
      <c r="D14" s="50"/>
      <c r="E14" s="50"/>
      <c r="F14" s="50"/>
      <c r="G14" s="45"/>
      <c r="H14" s="45"/>
      <c r="I14" s="46">
        <f t="shared" si="0"/>
        <v>0</v>
      </c>
    </row>
    <row r="15" spans="1:9" x14ac:dyDescent="0.35">
      <c r="A15" s="28">
        <v>13</v>
      </c>
      <c r="B15" s="48"/>
      <c r="C15" s="49"/>
      <c r="D15" s="50"/>
      <c r="E15" s="50"/>
      <c r="F15" s="50"/>
      <c r="G15" s="45"/>
      <c r="H15" s="45"/>
      <c r="I15" s="46">
        <f t="shared" si="0"/>
        <v>0</v>
      </c>
    </row>
    <row r="16" spans="1:9" x14ac:dyDescent="0.35">
      <c r="A16" s="28">
        <v>14</v>
      </c>
      <c r="B16" s="48"/>
      <c r="C16" s="49"/>
      <c r="D16" s="50"/>
      <c r="E16" s="50"/>
      <c r="F16" s="50"/>
      <c r="G16" s="45"/>
      <c r="H16" s="45"/>
      <c r="I16" s="46">
        <f t="shared" si="0"/>
        <v>0</v>
      </c>
    </row>
    <row r="17" spans="1:9" x14ac:dyDescent="0.35">
      <c r="A17" s="28">
        <v>15</v>
      </c>
      <c r="B17" s="48"/>
      <c r="C17" s="49"/>
      <c r="D17" s="50"/>
      <c r="E17" s="50"/>
      <c r="F17" s="50"/>
      <c r="G17" s="45"/>
      <c r="H17" s="45"/>
      <c r="I17" s="46">
        <f t="shared" si="0"/>
        <v>0</v>
      </c>
    </row>
    <row r="18" spans="1:9" x14ac:dyDescent="0.35">
      <c r="A18" s="28">
        <v>16</v>
      </c>
      <c r="B18" s="48"/>
      <c r="C18" s="49"/>
      <c r="D18" s="50"/>
      <c r="E18" s="50"/>
      <c r="F18" s="50"/>
      <c r="G18" s="45"/>
      <c r="H18" s="45"/>
      <c r="I18" s="46">
        <f t="shared" si="0"/>
        <v>0</v>
      </c>
    </row>
    <row r="19" spans="1:9" x14ac:dyDescent="0.35">
      <c r="A19" s="28">
        <v>17</v>
      </c>
      <c r="B19" s="48"/>
      <c r="C19" s="49"/>
      <c r="D19" s="50"/>
      <c r="E19" s="50"/>
      <c r="F19" s="50"/>
      <c r="G19" s="45"/>
      <c r="H19" s="45"/>
      <c r="I19" s="46">
        <f t="shared" si="0"/>
        <v>0</v>
      </c>
    </row>
    <row r="20" spans="1:9" x14ac:dyDescent="0.35">
      <c r="A20" s="28">
        <v>18</v>
      </c>
      <c r="B20" s="48"/>
      <c r="C20" s="49"/>
      <c r="D20" s="50"/>
      <c r="E20" s="50"/>
      <c r="F20" s="50"/>
      <c r="G20" s="45"/>
      <c r="H20" s="45"/>
      <c r="I20" s="46">
        <f t="shared" si="0"/>
        <v>0</v>
      </c>
    </row>
    <row r="21" spans="1:9" x14ac:dyDescent="0.35">
      <c r="A21" s="28">
        <v>19</v>
      </c>
      <c r="B21" s="48"/>
      <c r="C21" s="49"/>
      <c r="D21" s="50"/>
      <c r="E21" s="50"/>
      <c r="F21" s="50"/>
      <c r="G21" s="45"/>
      <c r="H21" s="45"/>
      <c r="I21" s="46">
        <f t="shared" si="0"/>
        <v>0</v>
      </c>
    </row>
    <row r="22" spans="1:9" x14ac:dyDescent="0.35">
      <c r="A22" s="28">
        <v>20</v>
      </c>
      <c r="B22" s="48"/>
      <c r="C22" s="49"/>
      <c r="D22" s="50"/>
      <c r="E22" s="50"/>
      <c r="F22" s="50"/>
      <c r="G22" s="45"/>
      <c r="H22" s="45"/>
      <c r="I22" s="46">
        <f t="shared" si="0"/>
        <v>0</v>
      </c>
    </row>
    <row r="23" spans="1:9" x14ac:dyDescent="0.35">
      <c r="A23" s="28">
        <v>21</v>
      </c>
      <c r="B23" s="48"/>
      <c r="C23" s="49"/>
      <c r="D23" s="50"/>
      <c r="E23" s="50"/>
      <c r="F23" s="50"/>
      <c r="G23" s="45"/>
      <c r="H23" s="45"/>
      <c r="I23" s="46">
        <f t="shared" si="0"/>
        <v>0</v>
      </c>
    </row>
    <row r="24" spans="1:9" x14ac:dyDescent="0.35">
      <c r="A24" s="28">
        <v>22</v>
      </c>
      <c r="B24" s="48"/>
      <c r="C24" s="49"/>
      <c r="D24" s="50"/>
      <c r="E24" s="50"/>
      <c r="F24" s="50"/>
      <c r="G24" s="45"/>
      <c r="H24" s="45"/>
      <c r="I24" s="46">
        <f t="shared" si="0"/>
        <v>0</v>
      </c>
    </row>
    <row r="25" spans="1:9" x14ac:dyDescent="0.35">
      <c r="A25" s="28">
        <v>23</v>
      </c>
      <c r="B25" s="48"/>
      <c r="C25" s="49"/>
      <c r="D25" s="50"/>
      <c r="E25" s="50"/>
      <c r="F25" s="50"/>
      <c r="G25" s="45"/>
      <c r="H25" s="45"/>
      <c r="I25" s="46">
        <f t="shared" si="0"/>
        <v>0</v>
      </c>
    </row>
    <row r="26" spans="1:9" x14ac:dyDescent="0.35">
      <c r="A26" s="28">
        <v>24</v>
      </c>
      <c r="B26" s="48"/>
      <c r="C26" s="49"/>
      <c r="D26" s="50"/>
      <c r="E26" s="50"/>
      <c r="F26" s="50"/>
      <c r="G26" s="45"/>
      <c r="H26" s="45"/>
      <c r="I26" s="46">
        <f t="shared" si="0"/>
        <v>0</v>
      </c>
    </row>
    <row r="27" spans="1:9" x14ac:dyDescent="0.35">
      <c r="A27" s="28">
        <v>25</v>
      </c>
      <c r="B27" s="48"/>
      <c r="C27" s="49"/>
      <c r="D27" s="50"/>
      <c r="E27" s="50"/>
      <c r="F27" s="50"/>
      <c r="G27" s="45"/>
      <c r="H27" s="45"/>
      <c r="I27" s="46">
        <f t="shared" si="0"/>
        <v>0</v>
      </c>
    </row>
    <row r="28" spans="1:9" x14ac:dyDescent="0.35">
      <c r="G28" s="3"/>
      <c r="H28" s="3"/>
    </row>
    <row r="29" spans="1:9" x14ac:dyDescent="0.35">
      <c r="G29" s="3"/>
      <c r="H29" s="3"/>
    </row>
    <row r="30" spans="1:9" x14ac:dyDescent="0.35">
      <c r="A30" s="12" t="s">
        <v>67</v>
      </c>
      <c r="G30" s="3"/>
      <c r="H30" s="3"/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B34" s="34"/>
      <c r="C34" s="34"/>
      <c r="D34" s="34"/>
      <c r="E34" s="34"/>
      <c r="F34" s="34"/>
      <c r="G34" s="34"/>
      <c r="H34" s="34"/>
      <c r="I34" s="80">
        <f t="shared" ref="I34:I36" si="1">SUM(G34:H34)</f>
        <v>0</v>
      </c>
    </row>
    <row r="35" spans="1:9" x14ac:dyDescent="0.35">
      <c r="B35" s="34"/>
      <c r="C35" s="34"/>
      <c r="D35" s="34"/>
      <c r="E35" s="34"/>
      <c r="F35" s="34"/>
      <c r="G35" s="34"/>
      <c r="H35" s="34"/>
      <c r="I35" s="80">
        <f t="shared" si="1"/>
        <v>0</v>
      </c>
    </row>
    <row r="36" spans="1:9" x14ac:dyDescent="0.35">
      <c r="B36" s="34"/>
      <c r="C36" s="34"/>
      <c r="D36" s="34"/>
      <c r="E36" s="34"/>
      <c r="F36" s="34"/>
      <c r="G36" s="34"/>
      <c r="H36" s="34"/>
      <c r="I36" s="80">
        <f t="shared" si="1"/>
        <v>0</v>
      </c>
    </row>
    <row r="37" spans="1:9" x14ac:dyDescent="0.35">
      <c r="G37" s="3"/>
      <c r="H37" s="3"/>
      <c r="I37" s="80">
        <f>SUM(I34:I36)</f>
        <v>0</v>
      </c>
    </row>
    <row r="38" spans="1:9" x14ac:dyDescent="0.35"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B40" s="34"/>
      <c r="C40" s="34"/>
      <c r="D40" s="34"/>
      <c r="E40" s="34"/>
      <c r="F40" s="34"/>
      <c r="G40" s="34"/>
      <c r="H40" s="34"/>
      <c r="I40" s="80">
        <f t="shared" ref="I40:I42" si="2">SUM(G40:H40)</f>
        <v>0</v>
      </c>
    </row>
    <row r="41" spans="1:9" x14ac:dyDescent="0.35">
      <c r="B41" s="34"/>
      <c r="C41" s="34"/>
      <c r="D41" s="34"/>
      <c r="E41" s="34"/>
      <c r="F41" s="34"/>
      <c r="G41" s="34"/>
      <c r="H41" s="34"/>
      <c r="I41" s="80">
        <f t="shared" si="2"/>
        <v>0</v>
      </c>
    </row>
    <row r="42" spans="1:9" x14ac:dyDescent="0.35">
      <c r="B42" s="34"/>
      <c r="C42" s="34"/>
      <c r="D42" s="34"/>
      <c r="E42" s="34"/>
      <c r="F42" s="34"/>
      <c r="G42" s="34"/>
      <c r="H42" s="34"/>
      <c r="I42" s="80">
        <f t="shared" si="2"/>
        <v>0</v>
      </c>
    </row>
    <row r="43" spans="1:9" x14ac:dyDescent="0.35">
      <c r="G43" s="3"/>
      <c r="H43" s="3"/>
      <c r="I43" s="80">
        <f>SUM(I40:I42)</f>
        <v>0</v>
      </c>
    </row>
    <row r="44" spans="1:9" x14ac:dyDescent="0.35"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B46" s="34"/>
      <c r="C46" s="34"/>
      <c r="D46" s="34"/>
      <c r="E46" s="34"/>
      <c r="F46" s="34"/>
      <c r="G46" s="34"/>
      <c r="H46" s="34"/>
      <c r="I46" s="80">
        <f t="shared" ref="I46:I48" si="3">SUM(G46:H46)</f>
        <v>0</v>
      </c>
    </row>
    <row r="47" spans="1:9" x14ac:dyDescent="0.35">
      <c r="B47" s="34"/>
      <c r="C47" s="34"/>
      <c r="D47" s="34"/>
      <c r="E47" s="34"/>
      <c r="F47" s="34"/>
      <c r="G47" s="34"/>
      <c r="H47" s="34"/>
      <c r="I47" s="80">
        <f t="shared" si="3"/>
        <v>0</v>
      </c>
    </row>
    <row r="48" spans="1:9" x14ac:dyDescent="0.35">
      <c r="B48" s="34"/>
      <c r="C48" s="34"/>
      <c r="D48" s="34"/>
      <c r="E48" s="34"/>
      <c r="F48" s="34"/>
      <c r="G48" s="34"/>
      <c r="H48" s="34"/>
      <c r="I48" s="80">
        <f t="shared" si="3"/>
        <v>0</v>
      </c>
    </row>
    <row r="49" spans="7:9" x14ac:dyDescent="0.35">
      <c r="G49" s="3"/>
      <c r="H49" s="3"/>
      <c r="I49" s="80">
        <f>SUM(I46:I48)</f>
        <v>0</v>
      </c>
    </row>
  </sheetData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</sheetPr>
  <dimension ref="A1:J49"/>
  <sheetViews>
    <sheetView zoomScale="90" zoomScaleNormal="90" workbookViewId="0">
      <pane xSplit="2" ySplit="2" topLeftCell="C3" activePane="bottomRight" state="frozen"/>
      <selection sqref="A1:J1"/>
      <selection pane="topRight" sqref="A1:J1"/>
      <selection pane="bottomLeft" sqref="A1:J1"/>
      <selection pane="bottomRight" activeCell="A6" sqref="A6"/>
    </sheetView>
  </sheetViews>
  <sheetFormatPr defaultColWidth="9.1328125" defaultRowHeight="15" x14ac:dyDescent="0.35"/>
  <cols>
    <col min="1" max="1" width="6" style="3" customWidth="1"/>
    <col min="2" max="2" width="27" style="3" customWidth="1"/>
    <col min="3" max="3" width="6.1328125" style="5" customWidth="1"/>
    <col min="4" max="4" width="17.265625" style="5" customWidth="1"/>
    <col min="5" max="5" width="100.265625" style="5" bestFit="1" customWidth="1"/>
    <col min="6" max="6" width="16.1328125" style="5" customWidth="1"/>
    <col min="7" max="8" width="6.73046875" style="5" customWidth="1"/>
    <col min="9" max="9" width="6.86328125" style="3" bestFit="1" customWidth="1"/>
    <col min="10" max="10" width="9.1328125" style="9" customWidth="1"/>
    <col min="11" max="16384" width="9.1328125" style="3"/>
  </cols>
  <sheetData>
    <row r="1" spans="1:10" ht="24.75" customHeight="1" x14ac:dyDescent="0.35">
      <c r="A1" s="1" t="s">
        <v>22</v>
      </c>
      <c r="C1" s="9"/>
      <c r="G1" s="9"/>
      <c r="H1" s="9"/>
    </row>
    <row r="2" spans="1:10" s="2" customFormat="1" x14ac:dyDescent="0.4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10">
        <v>1</v>
      </c>
      <c r="H2" s="10">
        <v>2</v>
      </c>
      <c r="I2" s="8" t="s">
        <v>5</v>
      </c>
      <c r="J2" s="17"/>
    </row>
    <row r="3" spans="1:10" x14ac:dyDescent="0.35">
      <c r="A3" s="28">
        <v>1</v>
      </c>
      <c r="B3" s="129" t="s">
        <v>83</v>
      </c>
      <c r="C3" s="51">
        <v>2011</v>
      </c>
      <c r="D3" s="43" t="s">
        <v>150</v>
      </c>
      <c r="E3" s="131" t="s">
        <v>94</v>
      </c>
      <c r="F3" s="43" t="s">
        <v>80</v>
      </c>
      <c r="G3" s="31">
        <v>83</v>
      </c>
      <c r="H3" s="31">
        <v>87</v>
      </c>
      <c r="I3" s="30">
        <f>SUM(G3:H3)</f>
        <v>170</v>
      </c>
    </row>
    <row r="4" spans="1:10" x14ac:dyDescent="0.35">
      <c r="A4" s="28">
        <v>2</v>
      </c>
      <c r="B4" s="129" t="s">
        <v>84</v>
      </c>
      <c r="C4" s="51">
        <v>2009</v>
      </c>
      <c r="D4" s="43" t="s">
        <v>152</v>
      </c>
      <c r="E4" s="131" t="s">
        <v>95</v>
      </c>
      <c r="F4" s="43" t="s">
        <v>80</v>
      </c>
      <c r="G4" s="31">
        <v>89</v>
      </c>
      <c r="H4" s="31">
        <v>80</v>
      </c>
      <c r="I4" s="30">
        <f>SUM(G4:H4)</f>
        <v>169</v>
      </c>
    </row>
    <row r="5" spans="1:10" x14ac:dyDescent="0.35">
      <c r="A5" s="28">
        <v>3</v>
      </c>
      <c r="B5" s="129" t="s">
        <v>85</v>
      </c>
      <c r="C5" s="51">
        <v>2010</v>
      </c>
      <c r="D5" s="43" t="s">
        <v>149</v>
      </c>
      <c r="E5" s="131" t="s">
        <v>96</v>
      </c>
      <c r="F5" s="43" t="s">
        <v>80</v>
      </c>
      <c r="G5" s="31">
        <v>82</v>
      </c>
      <c r="H5" s="31">
        <v>86</v>
      </c>
      <c r="I5" s="30">
        <f>SUM(G5:H5)</f>
        <v>168</v>
      </c>
    </row>
    <row r="6" spans="1:10" x14ac:dyDescent="0.35">
      <c r="A6" s="28">
        <v>4</v>
      </c>
      <c r="B6" s="51" t="s">
        <v>86</v>
      </c>
      <c r="C6" s="51">
        <v>2009</v>
      </c>
      <c r="D6" s="43" t="s">
        <v>150</v>
      </c>
      <c r="E6" s="131" t="s">
        <v>94</v>
      </c>
      <c r="F6" s="43" t="s">
        <v>80</v>
      </c>
      <c r="G6" s="31">
        <v>78</v>
      </c>
      <c r="H6" s="31">
        <v>66</v>
      </c>
      <c r="I6" s="30">
        <f>SUM(G6:H6)</f>
        <v>144</v>
      </c>
    </row>
    <row r="7" spans="1:10" x14ac:dyDescent="0.35">
      <c r="A7" s="28">
        <v>5</v>
      </c>
      <c r="B7" s="51" t="s">
        <v>87</v>
      </c>
      <c r="C7" s="51">
        <v>2010</v>
      </c>
      <c r="D7" s="43" t="s">
        <v>149</v>
      </c>
      <c r="E7" s="131" t="s">
        <v>97</v>
      </c>
      <c r="F7" s="43" t="s">
        <v>80</v>
      </c>
      <c r="G7" s="31">
        <v>58</v>
      </c>
      <c r="H7" s="31">
        <v>58</v>
      </c>
      <c r="I7" s="30">
        <f>SUM(G7:H7)</f>
        <v>116</v>
      </c>
    </row>
    <row r="8" spans="1:10" x14ac:dyDescent="0.35">
      <c r="A8" s="28">
        <v>6</v>
      </c>
      <c r="B8" s="51" t="s">
        <v>88</v>
      </c>
      <c r="C8" s="51">
        <v>2009</v>
      </c>
      <c r="D8" s="33" t="s">
        <v>149</v>
      </c>
      <c r="E8" s="131" t="s">
        <v>97</v>
      </c>
      <c r="F8" s="43" t="s">
        <v>80</v>
      </c>
      <c r="G8" s="31">
        <v>46</v>
      </c>
      <c r="H8" s="31">
        <v>42</v>
      </c>
      <c r="I8" s="30">
        <f t="shared" ref="I8:I27" si="0">SUM(G8:H8)</f>
        <v>88</v>
      </c>
    </row>
    <row r="9" spans="1:10" x14ac:dyDescent="0.35">
      <c r="A9" s="28">
        <v>7</v>
      </c>
      <c r="B9" s="51" t="s">
        <v>91</v>
      </c>
      <c r="C9" s="51">
        <v>2011</v>
      </c>
      <c r="D9" s="33" t="s">
        <v>150</v>
      </c>
      <c r="E9" s="131" t="s">
        <v>100</v>
      </c>
      <c r="F9" s="43" t="s">
        <v>80</v>
      </c>
      <c r="G9" s="29"/>
      <c r="H9" s="29"/>
      <c r="I9" s="30">
        <f t="shared" si="0"/>
        <v>0</v>
      </c>
    </row>
    <row r="10" spans="1:10" x14ac:dyDescent="0.35">
      <c r="A10" s="28">
        <v>8</v>
      </c>
      <c r="B10" s="51" t="s">
        <v>90</v>
      </c>
      <c r="C10" s="51">
        <v>2009</v>
      </c>
      <c r="D10" s="33" t="s">
        <v>150</v>
      </c>
      <c r="E10" s="131" t="s">
        <v>99</v>
      </c>
      <c r="F10" s="43" t="s">
        <v>80</v>
      </c>
      <c r="G10" s="29"/>
      <c r="H10" s="29"/>
      <c r="I10" s="30">
        <f t="shared" si="0"/>
        <v>0</v>
      </c>
    </row>
    <row r="11" spans="1:10" x14ac:dyDescent="0.35">
      <c r="A11" s="28">
        <v>9</v>
      </c>
      <c r="B11" s="51" t="s">
        <v>89</v>
      </c>
      <c r="C11" s="51">
        <v>2011</v>
      </c>
      <c r="D11" s="33" t="s">
        <v>149</v>
      </c>
      <c r="E11" s="131" t="s">
        <v>98</v>
      </c>
      <c r="F11" s="43" t="s">
        <v>80</v>
      </c>
      <c r="G11" s="29"/>
      <c r="H11" s="29"/>
      <c r="I11" s="30">
        <f t="shared" si="0"/>
        <v>0</v>
      </c>
    </row>
    <row r="12" spans="1:10" x14ac:dyDescent="0.35">
      <c r="A12" s="28">
        <v>10</v>
      </c>
      <c r="B12" s="51" t="s">
        <v>93</v>
      </c>
      <c r="C12" s="51">
        <v>2009</v>
      </c>
      <c r="D12" s="33" t="s">
        <v>151</v>
      </c>
      <c r="E12" s="131" t="s">
        <v>102</v>
      </c>
      <c r="F12" s="43" t="s">
        <v>80</v>
      </c>
      <c r="G12" s="29"/>
      <c r="H12" s="29"/>
      <c r="I12" s="30">
        <f t="shared" si="0"/>
        <v>0</v>
      </c>
    </row>
    <row r="13" spans="1:10" x14ac:dyDescent="0.35">
      <c r="A13" s="28">
        <v>11</v>
      </c>
      <c r="B13" s="130" t="s">
        <v>92</v>
      </c>
      <c r="C13" s="51">
        <v>2009</v>
      </c>
      <c r="D13" s="33" t="s">
        <v>81</v>
      </c>
      <c r="E13" s="131" t="s">
        <v>101</v>
      </c>
      <c r="F13" s="43" t="s">
        <v>80</v>
      </c>
      <c r="G13" s="29"/>
      <c r="H13" s="29"/>
      <c r="I13" s="30">
        <f t="shared" si="0"/>
        <v>0</v>
      </c>
    </row>
    <row r="14" spans="1:10" x14ac:dyDescent="0.35">
      <c r="A14" s="28">
        <v>12</v>
      </c>
      <c r="B14" s="32"/>
      <c r="C14" s="31"/>
      <c r="D14" s="33"/>
      <c r="E14" s="33"/>
      <c r="F14" s="33"/>
      <c r="G14" s="29"/>
      <c r="H14" s="29"/>
      <c r="I14" s="30">
        <f t="shared" si="0"/>
        <v>0</v>
      </c>
    </row>
    <row r="15" spans="1:10" x14ac:dyDescent="0.35">
      <c r="A15" s="28">
        <v>13</v>
      </c>
      <c r="B15" s="32"/>
      <c r="C15" s="31"/>
      <c r="D15" s="33"/>
      <c r="E15" s="33"/>
      <c r="F15" s="33"/>
      <c r="G15" s="29"/>
      <c r="H15" s="29"/>
      <c r="I15" s="30">
        <f t="shared" si="0"/>
        <v>0</v>
      </c>
    </row>
    <row r="16" spans="1:10" x14ac:dyDescent="0.35">
      <c r="A16" s="28">
        <v>14</v>
      </c>
      <c r="B16" s="32"/>
      <c r="C16" s="31"/>
      <c r="D16" s="33"/>
      <c r="E16" s="33"/>
      <c r="F16" s="33"/>
      <c r="G16" s="29"/>
      <c r="H16" s="29"/>
      <c r="I16" s="30">
        <f t="shared" si="0"/>
        <v>0</v>
      </c>
    </row>
    <row r="17" spans="1:9" x14ac:dyDescent="0.35">
      <c r="A17" s="28">
        <v>15</v>
      </c>
      <c r="B17" s="32"/>
      <c r="C17" s="31"/>
      <c r="D17" s="33"/>
      <c r="E17" s="33"/>
      <c r="F17" s="33"/>
      <c r="G17" s="29"/>
      <c r="H17" s="29"/>
      <c r="I17" s="30">
        <f t="shared" si="0"/>
        <v>0</v>
      </c>
    </row>
    <row r="18" spans="1:9" x14ac:dyDescent="0.35">
      <c r="A18" s="28">
        <v>16</v>
      </c>
      <c r="B18" s="32"/>
      <c r="C18" s="31"/>
      <c r="D18" s="33"/>
      <c r="E18" s="33"/>
      <c r="F18" s="33"/>
      <c r="G18" s="29"/>
      <c r="H18" s="29"/>
      <c r="I18" s="30">
        <f t="shared" si="0"/>
        <v>0</v>
      </c>
    </row>
    <row r="19" spans="1:9" x14ac:dyDescent="0.35">
      <c r="A19" s="28">
        <v>17</v>
      </c>
      <c r="B19" s="32"/>
      <c r="C19" s="31"/>
      <c r="D19" s="33"/>
      <c r="E19" s="33"/>
      <c r="F19" s="33"/>
      <c r="G19" s="29"/>
      <c r="H19" s="29"/>
      <c r="I19" s="30">
        <f t="shared" si="0"/>
        <v>0</v>
      </c>
    </row>
    <row r="20" spans="1:9" x14ac:dyDescent="0.35">
      <c r="A20" s="28">
        <v>18</v>
      </c>
      <c r="B20" s="32"/>
      <c r="C20" s="31"/>
      <c r="D20" s="33"/>
      <c r="E20" s="33"/>
      <c r="F20" s="33"/>
      <c r="G20" s="29"/>
      <c r="H20" s="29"/>
      <c r="I20" s="30">
        <f t="shared" si="0"/>
        <v>0</v>
      </c>
    </row>
    <row r="21" spans="1:9" x14ac:dyDescent="0.35">
      <c r="A21" s="28">
        <v>19</v>
      </c>
      <c r="B21" s="32"/>
      <c r="C21" s="31"/>
      <c r="D21" s="33"/>
      <c r="E21" s="33"/>
      <c r="F21" s="33"/>
      <c r="G21" s="29"/>
      <c r="H21" s="29"/>
      <c r="I21" s="30">
        <f t="shared" si="0"/>
        <v>0</v>
      </c>
    </row>
    <row r="22" spans="1:9" x14ac:dyDescent="0.35">
      <c r="A22" s="28">
        <v>20</v>
      </c>
      <c r="B22" s="32"/>
      <c r="C22" s="31"/>
      <c r="D22" s="33"/>
      <c r="E22" s="33"/>
      <c r="F22" s="33"/>
      <c r="G22" s="29"/>
      <c r="H22" s="29"/>
      <c r="I22" s="30">
        <f t="shared" si="0"/>
        <v>0</v>
      </c>
    </row>
    <row r="23" spans="1:9" x14ac:dyDescent="0.35">
      <c r="A23" s="28">
        <v>21</v>
      </c>
      <c r="B23" s="32"/>
      <c r="C23" s="31"/>
      <c r="D23" s="33"/>
      <c r="E23" s="33"/>
      <c r="F23" s="33"/>
      <c r="G23" s="29"/>
      <c r="H23" s="29"/>
      <c r="I23" s="30">
        <f t="shared" si="0"/>
        <v>0</v>
      </c>
    </row>
    <row r="24" spans="1:9" x14ac:dyDescent="0.35">
      <c r="A24" s="28">
        <v>22</v>
      </c>
      <c r="B24" s="32"/>
      <c r="C24" s="31"/>
      <c r="D24" s="33"/>
      <c r="E24" s="33"/>
      <c r="F24" s="33"/>
      <c r="G24" s="29"/>
      <c r="H24" s="29"/>
      <c r="I24" s="30">
        <f t="shared" si="0"/>
        <v>0</v>
      </c>
    </row>
    <row r="25" spans="1:9" x14ac:dyDescent="0.35">
      <c r="A25" s="28">
        <v>23</v>
      </c>
      <c r="B25" s="32"/>
      <c r="C25" s="31"/>
      <c r="D25" s="33"/>
      <c r="E25" s="33"/>
      <c r="F25" s="33"/>
      <c r="G25" s="29"/>
      <c r="H25" s="29"/>
      <c r="I25" s="30">
        <f t="shared" si="0"/>
        <v>0</v>
      </c>
    </row>
    <row r="26" spans="1:9" x14ac:dyDescent="0.35">
      <c r="A26" s="28">
        <v>24</v>
      </c>
      <c r="B26" s="32"/>
      <c r="C26" s="31"/>
      <c r="D26" s="33"/>
      <c r="E26" s="33"/>
      <c r="F26" s="33"/>
      <c r="G26" s="29"/>
      <c r="H26" s="29"/>
      <c r="I26" s="30">
        <f t="shared" si="0"/>
        <v>0</v>
      </c>
    </row>
    <row r="27" spans="1:9" x14ac:dyDescent="0.35">
      <c r="A27" s="28">
        <v>25</v>
      </c>
      <c r="B27" s="32"/>
      <c r="C27" s="31"/>
      <c r="D27" s="33"/>
      <c r="E27" s="33"/>
      <c r="F27" s="33"/>
      <c r="G27" s="29"/>
      <c r="H27" s="29"/>
      <c r="I27" s="30">
        <f t="shared" si="0"/>
        <v>0</v>
      </c>
    </row>
    <row r="30" spans="1:9" x14ac:dyDescent="0.35">
      <c r="A30" s="1" t="s">
        <v>54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B34" s="34"/>
      <c r="C34" s="34"/>
      <c r="D34" s="34"/>
      <c r="E34" s="34"/>
      <c r="F34" s="34"/>
      <c r="G34" s="34"/>
      <c r="H34" s="34"/>
      <c r="I34" s="80">
        <f t="shared" ref="I34:I36" si="1">SUM(G34:H34)</f>
        <v>0</v>
      </c>
    </row>
    <row r="35" spans="1:9" x14ac:dyDescent="0.35">
      <c r="B35" s="34"/>
      <c r="C35" s="34"/>
      <c r="D35" s="34"/>
      <c r="E35" s="34"/>
      <c r="F35" s="34"/>
      <c r="G35" s="34"/>
      <c r="H35" s="34"/>
      <c r="I35" s="80">
        <f t="shared" si="1"/>
        <v>0</v>
      </c>
    </row>
    <row r="36" spans="1:9" x14ac:dyDescent="0.35">
      <c r="B36" s="34"/>
      <c r="C36" s="34"/>
      <c r="D36" s="34"/>
      <c r="E36" s="34"/>
      <c r="F36" s="34"/>
      <c r="G36" s="34"/>
      <c r="H36" s="34"/>
      <c r="I36" s="80">
        <f t="shared" si="1"/>
        <v>0</v>
      </c>
    </row>
    <row r="37" spans="1:9" x14ac:dyDescent="0.35">
      <c r="C37" s="3"/>
      <c r="D37" s="3"/>
      <c r="E37" s="3"/>
      <c r="F37" s="3"/>
      <c r="G37" s="3"/>
      <c r="H37" s="3"/>
      <c r="I37" s="80">
        <f>SUM(I34:I36)</f>
        <v>0</v>
      </c>
    </row>
    <row r="38" spans="1:9" x14ac:dyDescent="0.35">
      <c r="C38" s="3"/>
      <c r="D38" s="3"/>
      <c r="E38" s="3"/>
      <c r="F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B40" s="34"/>
      <c r="C40" s="34"/>
      <c r="D40" s="34"/>
      <c r="E40" s="34"/>
      <c r="F40" s="34"/>
      <c r="G40" s="34"/>
      <c r="H40" s="34"/>
      <c r="I40" s="80">
        <f t="shared" ref="I40:I42" si="2">SUM(G40:H40)</f>
        <v>0</v>
      </c>
    </row>
    <row r="41" spans="1:9" x14ac:dyDescent="0.35">
      <c r="B41" s="34"/>
      <c r="C41" s="34"/>
      <c r="D41" s="34"/>
      <c r="E41" s="34"/>
      <c r="F41" s="34"/>
      <c r="G41" s="34"/>
      <c r="H41" s="34"/>
      <c r="I41" s="80">
        <f t="shared" si="2"/>
        <v>0</v>
      </c>
    </row>
    <row r="42" spans="1:9" x14ac:dyDescent="0.35">
      <c r="B42" s="34"/>
      <c r="C42" s="34"/>
      <c r="D42" s="34"/>
      <c r="E42" s="34"/>
      <c r="F42" s="34"/>
      <c r="G42" s="34"/>
      <c r="H42" s="34"/>
      <c r="I42" s="80">
        <f t="shared" si="2"/>
        <v>0</v>
      </c>
    </row>
    <row r="43" spans="1:9" x14ac:dyDescent="0.35">
      <c r="C43" s="3"/>
      <c r="D43" s="3"/>
      <c r="E43" s="3"/>
      <c r="F43" s="3"/>
      <c r="G43" s="3"/>
      <c r="H43" s="3"/>
      <c r="I43" s="80">
        <f>SUM(I40:I42)</f>
        <v>0</v>
      </c>
    </row>
    <row r="44" spans="1:9" x14ac:dyDescent="0.35">
      <c r="C44" s="3"/>
      <c r="D44" s="3"/>
      <c r="E44" s="3"/>
      <c r="F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B46" s="34"/>
      <c r="C46" s="34"/>
      <c r="D46" s="34"/>
      <c r="E46" s="34"/>
      <c r="F46" s="34"/>
      <c r="G46" s="34"/>
      <c r="H46" s="34"/>
      <c r="I46" s="80">
        <f t="shared" ref="I46:I48" si="3">SUM(G46:H46)</f>
        <v>0</v>
      </c>
    </row>
    <row r="47" spans="1:9" x14ac:dyDescent="0.35">
      <c r="B47" s="34"/>
      <c r="C47" s="34"/>
      <c r="D47" s="34"/>
      <c r="E47" s="34"/>
      <c r="F47" s="34"/>
      <c r="G47" s="34"/>
      <c r="H47" s="34"/>
      <c r="I47" s="80">
        <f t="shared" si="3"/>
        <v>0</v>
      </c>
    </row>
    <row r="48" spans="1:9" x14ac:dyDescent="0.35">
      <c r="B48" s="34"/>
      <c r="C48" s="34"/>
      <c r="D48" s="34"/>
      <c r="E48" s="34"/>
      <c r="F48" s="34"/>
      <c r="G48" s="34"/>
      <c r="H48" s="34"/>
      <c r="I48" s="80">
        <f t="shared" si="3"/>
        <v>0</v>
      </c>
    </row>
    <row r="49" spans="3:9" x14ac:dyDescent="0.35">
      <c r="C49" s="3"/>
      <c r="D49" s="3"/>
      <c r="E49" s="3"/>
      <c r="F49" s="3"/>
      <c r="G49" s="3"/>
      <c r="H49" s="3"/>
      <c r="I49" s="80">
        <f>SUM(I46:I48)</f>
        <v>0</v>
      </c>
    </row>
  </sheetData>
  <sortState xmlns:xlrd2="http://schemas.microsoft.com/office/spreadsheetml/2017/richdata2" ref="B9:E13">
    <sortCondition ref="B9:B13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I49"/>
  <sheetViews>
    <sheetView zoomScale="90" zoomScaleNormal="90" workbookViewId="0">
      <pane xSplit="2" ySplit="2" topLeftCell="D3" activePane="bottomRight" state="frozen"/>
      <selection sqref="A1:J1"/>
      <selection pane="topRight" sqref="A1:J1"/>
      <selection pane="bottomLeft" sqref="A1:J1"/>
      <selection pane="bottomRight" activeCell="E4" sqref="E4"/>
    </sheetView>
  </sheetViews>
  <sheetFormatPr defaultColWidth="9.1328125" defaultRowHeight="15" x14ac:dyDescent="0.35"/>
  <cols>
    <col min="1" max="1" width="6" style="4" customWidth="1"/>
    <col min="2" max="2" width="27" style="3" customWidth="1"/>
    <col min="3" max="3" width="6.1328125" style="4" customWidth="1"/>
    <col min="4" max="4" width="17.265625" style="3" customWidth="1"/>
    <col min="5" max="5" width="100.265625" style="3" customWidth="1"/>
    <col min="6" max="6" width="16.1328125" style="3" customWidth="1"/>
    <col min="7" max="8" width="6.73046875" style="9" customWidth="1"/>
    <col min="9" max="9" width="6.86328125" style="3" customWidth="1"/>
    <col min="10" max="16384" width="9.1328125" style="3"/>
  </cols>
  <sheetData>
    <row r="1" spans="1:9" ht="24.75" customHeight="1" x14ac:dyDescent="0.35">
      <c r="A1" s="1" t="s">
        <v>23</v>
      </c>
    </row>
    <row r="2" spans="1:9" s="2" customFormat="1" x14ac:dyDescent="0.35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6">
        <v>1</v>
      </c>
      <c r="H2" s="6">
        <v>2</v>
      </c>
      <c r="I2" s="6" t="s">
        <v>5</v>
      </c>
    </row>
    <row r="3" spans="1:9" x14ac:dyDescent="0.35">
      <c r="A3" s="28">
        <v>1</v>
      </c>
      <c r="B3" s="129" t="s">
        <v>112</v>
      </c>
      <c r="C3" s="51">
        <v>2007</v>
      </c>
      <c r="D3" s="50" t="s">
        <v>149</v>
      </c>
      <c r="E3" s="131" t="s">
        <v>114</v>
      </c>
      <c r="F3" s="50" t="s">
        <v>80</v>
      </c>
      <c r="G3" s="31">
        <v>76</v>
      </c>
      <c r="H3" s="31">
        <v>67</v>
      </c>
      <c r="I3" s="30">
        <f>SUM(G3:H3)</f>
        <v>143</v>
      </c>
    </row>
    <row r="4" spans="1:9" x14ac:dyDescent="0.35">
      <c r="A4" s="28">
        <v>2</v>
      </c>
      <c r="B4" s="51" t="s">
        <v>113</v>
      </c>
      <c r="C4" s="51">
        <v>2008</v>
      </c>
      <c r="D4" s="50" t="s">
        <v>149</v>
      </c>
      <c r="E4" s="131" t="s">
        <v>97</v>
      </c>
      <c r="F4" s="33"/>
      <c r="G4" s="29"/>
      <c r="H4" s="29"/>
      <c r="I4" s="30">
        <f>SUM(G4:H4)</f>
        <v>0</v>
      </c>
    </row>
    <row r="5" spans="1:9" x14ac:dyDescent="0.35">
      <c r="A5" s="28">
        <v>3</v>
      </c>
      <c r="B5" s="32"/>
      <c r="C5" s="31"/>
      <c r="D5" s="33"/>
      <c r="E5" s="50"/>
      <c r="F5" s="50"/>
      <c r="G5" s="29"/>
      <c r="H5" s="29"/>
      <c r="I5" s="30">
        <f>SUM(G5:H5)</f>
        <v>0</v>
      </c>
    </row>
    <row r="6" spans="1:9" x14ac:dyDescent="0.35">
      <c r="A6" s="28">
        <v>4</v>
      </c>
      <c r="B6" s="44"/>
      <c r="C6" s="29"/>
      <c r="D6" s="50"/>
      <c r="E6" s="44"/>
      <c r="F6" s="33"/>
      <c r="G6" s="29"/>
      <c r="H6" s="29"/>
      <c r="I6" s="30">
        <f t="shared" ref="I6:I27" si="0">SUM(G6:H6)</f>
        <v>0</v>
      </c>
    </row>
    <row r="7" spans="1:9" x14ac:dyDescent="0.35">
      <c r="A7" s="28">
        <v>5</v>
      </c>
      <c r="B7" s="32"/>
      <c r="C7" s="31"/>
      <c r="D7" s="33"/>
      <c r="E7" s="33"/>
      <c r="F7" s="33"/>
      <c r="G7" s="29"/>
      <c r="H7" s="29"/>
      <c r="I7" s="30">
        <f t="shared" si="0"/>
        <v>0</v>
      </c>
    </row>
    <row r="8" spans="1:9" x14ac:dyDescent="0.35">
      <c r="A8" s="28">
        <v>6</v>
      </c>
      <c r="B8" s="32"/>
      <c r="C8" s="31"/>
      <c r="D8" s="33"/>
      <c r="E8" s="33"/>
      <c r="F8" s="33"/>
      <c r="G8" s="29"/>
      <c r="H8" s="29"/>
      <c r="I8" s="30">
        <f t="shared" si="0"/>
        <v>0</v>
      </c>
    </row>
    <row r="9" spans="1:9" x14ac:dyDescent="0.35">
      <c r="A9" s="28">
        <v>7</v>
      </c>
      <c r="B9" s="32"/>
      <c r="C9" s="31"/>
      <c r="D9" s="33"/>
      <c r="E9" s="33"/>
      <c r="F9" s="33"/>
      <c r="G9" s="29"/>
      <c r="H9" s="29"/>
      <c r="I9" s="30">
        <f t="shared" si="0"/>
        <v>0</v>
      </c>
    </row>
    <row r="10" spans="1:9" x14ac:dyDescent="0.35">
      <c r="A10" s="28">
        <v>8</v>
      </c>
      <c r="B10" s="32"/>
      <c r="C10" s="31"/>
      <c r="D10" s="33"/>
      <c r="E10" s="33"/>
      <c r="F10" s="33"/>
      <c r="G10" s="29"/>
      <c r="H10" s="29"/>
      <c r="I10" s="30">
        <f t="shared" si="0"/>
        <v>0</v>
      </c>
    </row>
    <row r="11" spans="1:9" x14ac:dyDescent="0.35">
      <c r="A11" s="28">
        <v>9</v>
      </c>
      <c r="B11" s="32"/>
      <c r="C11" s="31"/>
      <c r="D11" s="33"/>
      <c r="E11" s="33"/>
      <c r="F11" s="33"/>
      <c r="G11" s="29"/>
      <c r="H11" s="29"/>
      <c r="I11" s="30">
        <f t="shared" si="0"/>
        <v>0</v>
      </c>
    </row>
    <row r="12" spans="1:9" x14ac:dyDescent="0.35">
      <c r="A12" s="28">
        <v>10</v>
      </c>
      <c r="B12" s="32"/>
      <c r="C12" s="31"/>
      <c r="D12" s="33"/>
      <c r="E12" s="33"/>
      <c r="F12" s="33"/>
      <c r="G12" s="29"/>
      <c r="H12" s="29"/>
      <c r="I12" s="30">
        <f t="shared" si="0"/>
        <v>0</v>
      </c>
    </row>
    <row r="13" spans="1:9" x14ac:dyDescent="0.35">
      <c r="A13" s="28">
        <v>11</v>
      </c>
      <c r="B13" s="32"/>
      <c r="C13" s="31"/>
      <c r="D13" s="33"/>
      <c r="E13" s="33"/>
      <c r="F13" s="33"/>
      <c r="G13" s="29"/>
      <c r="H13" s="29"/>
      <c r="I13" s="30">
        <f t="shared" si="0"/>
        <v>0</v>
      </c>
    </row>
    <row r="14" spans="1:9" x14ac:dyDescent="0.35">
      <c r="A14" s="28">
        <v>12</v>
      </c>
      <c r="B14" s="32"/>
      <c r="C14" s="31"/>
      <c r="D14" s="33"/>
      <c r="E14" s="33"/>
      <c r="F14" s="33"/>
      <c r="G14" s="29"/>
      <c r="H14" s="29"/>
      <c r="I14" s="30">
        <f t="shared" si="0"/>
        <v>0</v>
      </c>
    </row>
    <row r="15" spans="1:9" x14ac:dyDescent="0.35">
      <c r="A15" s="28">
        <v>13</v>
      </c>
      <c r="B15" s="32"/>
      <c r="C15" s="31"/>
      <c r="D15" s="33"/>
      <c r="E15" s="33"/>
      <c r="F15" s="33"/>
      <c r="G15" s="29"/>
      <c r="H15" s="29"/>
      <c r="I15" s="30">
        <f t="shared" si="0"/>
        <v>0</v>
      </c>
    </row>
    <row r="16" spans="1:9" x14ac:dyDescent="0.35">
      <c r="A16" s="28">
        <v>14</v>
      </c>
      <c r="B16" s="32"/>
      <c r="C16" s="31"/>
      <c r="D16" s="33"/>
      <c r="E16" s="33"/>
      <c r="F16" s="33"/>
      <c r="G16" s="29"/>
      <c r="H16" s="29"/>
      <c r="I16" s="30">
        <f t="shared" si="0"/>
        <v>0</v>
      </c>
    </row>
    <row r="17" spans="1:9" x14ac:dyDescent="0.35">
      <c r="A17" s="28">
        <v>15</v>
      </c>
      <c r="B17" s="32"/>
      <c r="C17" s="31"/>
      <c r="D17" s="33"/>
      <c r="E17" s="33"/>
      <c r="F17" s="33"/>
      <c r="G17" s="29"/>
      <c r="H17" s="29"/>
      <c r="I17" s="30">
        <f t="shared" si="0"/>
        <v>0</v>
      </c>
    </row>
    <row r="18" spans="1:9" x14ac:dyDescent="0.35">
      <c r="A18" s="28">
        <v>16</v>
      </c>
      <c r="B18" s="32"/>
      <c r="C18" s="31"/>
      <c r="D18" s="33"/>
      <c r="E18" s="33"/>
      <c r="F18" s="33"/>
      <c r="G18" s="29"/>
      <c r="H18" s="29"/>
      <c r="I18" s="30">
        <f t="shared" si="0"/>
        <v>0</v>
      </c>
    </row>
    <row r="19" spans="1:9" x14ac:dyDescent="0.35">
      <c r="A19" s="28">
        <v>17</v>
      </c>
      <c r="B19" s="32"/>
      <c r="C19" s="31"/>
      <c r="D19" s="33"/>
      <c r="E19" s="33"/>
      <c r="F19" s="33"/>
      <c r="G19" s="29"/>
      <c r="H19" s="29"/>
      <c r="I19" s="30">
        <f t="shared" si="0"/>
        <v>0</v>
      </c>
    </row>
    <row r="20" spans="1:9" x14ac:dyDescent="0.35">
      <c r="A20" s="28">
        <v>18</v>
      </c>
      <c r="B20" s="32"/>
      <c r="C20" s="31"/>
      <c r="D20" s="33"/>
      <c r="E20" s="33"/>
      <c r="F20" s="33"/>
      <c r="G20" s="29"/>
      <c r="H20" s="29"/>
      <c r="I20" s="30">
        <f t="shared" si="0"/>
        <v>0</v>
      </c>
    </row>
    <row r="21" spans="1:9" x14ac:dyDescent="0.35">
      <c r="A21" s="28">
        <v>19</v>
      </c>
      <c r="B21" s="32"/>
      <c r="C21" s="31"/>
      <c r="D21" s="33"/>
      <c r="E21" s="33"/>
      <c r="F21" s="33"/>
      <c r="G21" s="29"/>
      <c r="H21" s="29"/>
      <c r="I21" s="30">
        <f t="shared" si="0"/>
        <v>0</v>
      </c>
    </row>
    <row r="22" spans="1:9" x14ac:dyDescent="0.35">
      <c r="A22" s="28">
        <v>20</v>
      </c>
      <c r="B22" s="32"/>
      <c r="C22" s="31"/>
      <c r="D22" s="33"/>
      <c r="E22" s="33"/>
      <c r="F22" s="33"/>
      <c r="G22" s="29"/>
      <c r="H22" s="29"/>
      <c r="I22" s="30">
        <f t="shared" si="0"/>
        <v>0</v>
      </c>
    </row>
    <row r="23" spans="1:9" x14ac:dyDescent="0.35">
      <c r="A23" s="28">
        <v>21</v>
      </c>
      <c r="B23" s="32"/>
      <c r="C23" s="31"/>
      <c r="D23" s="33"/>
      <c r="E23" s="33"/>
      <c r="F23" s="33"/>
      <c r="G23" s="29"/>
      <c r="H23" s="29"/>
      <c r="I23" s="30">
        <f t="shared" si="0"/>
        <v>0</v>
      </c>
    </row>
    <row r="24" spans="1:9" x14ac:dyDescent="0.35">
      <c r="A24" s="28">
        <v>22</v>
      </c>
      <c r="B24" s="32"/>
      <c r="C24" s="31"/>
      <c r="D24" s="33"/>
      <c r="E24" s="33"/>
      <c r="F24" s="33"/>
      <c r="G24" s="29"/>
      <c r="H24" s="29"/>
      <c r="I24" s="30">
        <f t="shared" si="0"/>
        <v>0</v>
      </c>
    </row>
    <row r="25" spans="1:9" x14ac:dyDescent="0.35">
      <c r="A25" s="28">
        <v>23</v>
      </c>
      <c r="B25" s="32"/>
      <c r="C25" s="31"/>
      <c r="D25" s="33"/>
      <c r="E25" s="33"/>
      <c r="F25" s="33"/>
      <c r="G25" s="29"/>
      <c r="H25" s="29"/>
      <c r="I25" s="30">
        <f t="shared" si="0"/>
        <v>0</v>
      </c>
    </row>
    <row r="26" spans="1:9" x14ac:dyDescent="0.35">
      <c r="A26" s="28">
        <v>24</v>
      </c>
      <c r="B26" s="32"/>
      <c r="C26" s="31"/>
      <c r="D26" s="33"/>
      <c r="E26" s="33"/>
      <c r="F26" s="33"/>
      <c r="G26" s="29"/>
      <c r="H26" s="29"/>
      <c r="I26" s="30">
        <f t="shared" si="0"/>
        <v>0</v>
      </c>
    </row>
    <row r="27" spans="1:9" x14ac:dyDescent="0.35">
      <c r="A27" s="28">
        <v>25</v>
      </c>
      <c r="B27" s="32"/>
      <c r="C27" s="31"/>
      <c r="D27" s="33"/>
      <c r="E27" s="33"/>
      <c r="F27" s="33"/>
      <c r="G27" s="29"/>
      <c r="H27" s="29"/>
      <c r="I27" s="30">
        <f t="shared" si="0"/>
        <v>0</v>
      </c>
    </row>
    <row r="30" spans="1:9" x14ac:dyDescent="0.35">
      <c r="A30" s="1" t="s">
        <v>26</v>
      </c>
    </row>
    <row r="31" spans="1:9" ht="15" customHeight="1" x14ac:dyDescent="0.35">
      <c r="A31" s="98" t="s">
        <v>6</v>
      </c>
      <c r="B31" s="104" t="s">
        <v>71</v>
      </c>
      <c r="C31" s="98" t="s">
        <v>0</v>
      </c>
      <c r="D31" s="106"/>
      <c r="E31" s="103" t="s">
        <v>1</v>
      </c>
      <c r="F31" s="103"/>
      <c r="G31" s="96">
        <v>1</v>
      </c>
      <c r="H31" s="96">
        <v>2</v>
      </c>
      <c r="I31" s="98" t="s">
        <v>5</v>
      </c>
    </row>
    <row r="32" spans="1:9" ht="15" customHeight="1" x14ac:dyDescent="0.35">
      <c r="A32" s="99"/>
      <c r="B32" s="105"/>
      <c r="C32" s="99"/>
      <c r="D32" s="97"/>
      <c r="E32" s="99"/>
      <c r="F32" s="99"/>
      <c r="G32" s="97"/>
      <c r="H32" s="97"/>
      <c r="I32" s="99"/>
    </row>
    <row r="33" spans="1:9" x14ac:dyDescent="0.35">
      <c r="A33" s="28" t="s">
        <v>14</v>
      </c>
      <c r="B33" s="100"/>
      <c r="C33" s="101"/>
      <c r="D33" s="101"/>
      <c r="E33" s="102"/>
      <c r="F33" s="34"/>
      <c r="G33" s="34"/>
      <c r="H33" s="34"/>
      <c r="I33" s="80"/>
    </row>
    <row r="34" spans="1:9" x14ac:dyDescent="0.35">
      <c r="A34" s="3"/>
      <c r="B34" s="34"/>
      <c r="C34" s="34"/>
      <c r="D34" s="34"/>
      <c r="E34" s="34"/>
      <c r="F34" s="34"/>
      <c r="G34" s="34"/>
      <c r="H34" s="34"/>
      <c r="I34" s="80">
        <f t="shared" ref="I34:I36" si="1">SUM(G34:H34)</f>
        <v>0</v>
      </c>
    </row>
    <row r="35" spans="1:9" x14ac:dyDescent="0.35">
      <c r="A35" s="3"/>
      <c r="B35" s="34"/>
      <c r="C35" s="34"/>
      <c r="D35" s="34"/>
      <c r="E35" s="34"/>
      <c r="F35" s="34"/>
      <c r="G35" s="34"/>
      <c r="H35" s="34"/>
      <c r="I35" s="80">
        <f t="shared" si="1"/>
        <v>0</v>
      </c>
    </row>
    <row r="36" spans="1:9" x14ac:dyDescent="0.35">
      <c r="A36" s="3"/>
      <c r="B36" s="34"/>
      <c r="C36" s="34"/>
      <c r="D36" s="34"/>
      <c r="E36" s="34"/>
      <c r="F36" s="34"/>
      <c r="G36" s="34"/>
      <c r="H36" s="34"/>
      <c r="I36" s="80">
        <f t="shared" si="1"/>
        <v>0</v>
      </c>
    </row>
    <row r="37" spans="1:9" x14ac:dyDescent="0.35">
      <c r="A37" s="3"/>
      <c r="C37" s="3"/>
      <c r="G37" s="3"/>
      <c r="H37" s="3"/>
      <c r="I37" s="80">
        <f>SUM(I34:I36)</f>
        <v>0</v>
      </c>
    </row>
    <row r="38" spans="1:9" x14ac:dyDescent="0.35">
      <c r="A38" s="3"/>
      <c r="C38" s="3"/>
      <c r="G38" s="3"/>
      <c r="H38" s="3"/>
      <c r="I38" s="2"/>
    </row>
    <row r="39" spans="1:9" x14ac:dyDescent="0.35">
      <c r="A39" s="28" t="s">
        <v>15</v>
      </c>
      <c r="B39" s="100"/>
      <c r="C39" s="101"/>
      <c r="D39" s="101"/>
      <c r="E39" s="102"/>
      <c r="F39" s="34"/>
      <c r="G39" s="34"/>
      <c r="H39" s="34"/>
      <c r="I39" s="80"/>
    </row>
    <row r="40" spans="1:9" x14ac:dyDescent="0.35">
      <c r="A40" s="3"/>
      <c r="B40" s="34"/>
      <c r="C40" s="34"/>
      <c r="D40" s="34"/>
      <c r="E40" s="34"/>
      <c r="F40" s="34"/>
      <c r="G40" s="34"/>
      <c r="H40" s="34"/>
      <c r="I40" s="80">
        <f t="shared" ref="I40:I42" si="2">SUM(G40:H40)</f>
        <v>0</v>
      </c>
    </row>
    <row r="41" spans="1:9" x14ac:dyDescent="0.35">
      <c r="A41" s="3"/>
      <c r="B41" s="34"/>
      <c r="C41" s="34"/>
      <c r="D41" s="34"/>
      <c r="E41" s="34"/>
      <c r="F41" s="34"/>
      <c r="G41" s="34"/>
      <c r="H41" s="34"/>
      <c r="I41" s="80">
        <f t="shared" si="2"/>
        <v>0</v>
      </c>
    </row>
    <row r="42" spans="1:9" x14ac:dyDescent="0.35">
      <c r="A42" s="3"/>
      <c r="B42" s="34"/>
      <c r="C42" s="34"/>
      <c r="D42" s="34"/>
      <c r="E42" s="34"/>
      <c r="F42" s="34"/>
      <c r="G42" s="34"/>
      <c r="H42" s="34"/>
      <c r="I42" s="80">
        <f t="shared" si="2"/>
        <v>0</v>
      </c>
    </row>
    <row r="43" spans="1:9" x14ac:dyDescent="0.35">
      <c r="A43" s="3"/>
      <c r="C43" s="3"/>
      <c r="G43" s="3"/>
      <c r="H43" s="3"/>
      <c r="I43" s="80">
        <f>SUM(I40:I42)</f>
        <v>0</v>
      </c>
    </row>
    <row r="44" spans="1:9" x14ac:dyDescent="0.35">
      <c r="A44" s="3"/>
      <c r="C44" s="3"/>
      <c r="G44" s="3"/>
      <c r="H44" s="3"/>
      <c r="I44" s="2"/>
    </row>
    <row r="45" spans="1:9" x14ac:dyDescent="0.35">
      <c r="A45" s="28" t="s">
        <v>16</v>
      </c>
      <c r="B45" s="100"/>
      <c r="C45" s="101"/>
      <c r="D45" s="101"/>
      <c r="E45" s="102"/>
      <c r="F45" s="34"/>
      <c r="G45" s="34"/>
      <c r="H45" s="34"/>
      <c r="I45" s="80"/>
    </row>
    <row r="46" spans="1:9" x14ac:dyDescent="0.35">
      <c r="A46" s="3"/>
      <c r="B46" s="34"/>
      <c r="C46" s="34"/>
      <c r="D46" s="34"/>
      <c r="E46" s="34"/>
      <c r="F46" s="34"/>
      <c r="G46" s="34"/>
      <c r="H46" s="34"/>
      <c r="I46" s="80">
        <f t="shared" ref="I46:I48" si="3">SUM(G46:H46)</f>
        <v>0</v>
      </c>
    </row>
    <row r="47" spans="1:9" x14ac:dyDescent="0.35">
      <c r="A47" s="3"/>
      <c r="B47" s="34"/>
      <c r="C47" s="34"/>
      <c r="D47" s="34"/>
      <c r="E47" s="34"/>
      <c r="F47" s="34"/>
      <c r="G47" s="34"/>
      <c r="H47" s="34"/>
      <c r="I47" s="80">
        <f t="shared" si="3"/>
        <v>0</v>
      </c>
    </row>
    <row r="48" spans="1:9" x14ac:dyDescent="0.35">
      <c r="A48" s="3"/>
      <c r="B48" s="34"/>
      <c r="C48" s="34"/>
      <c r="D48" s="34"/>
      <c r="E48" s="34"/>
      <c r="F48" s="34"/>
      <c r="G48" s="34"/>
      <c r="H48" s="34"/>
      <c r="I48" s="80">
        <f t="shared" si="3"/>
        <v>0</v>
      </c>
    </row>
    <row r="49" spans="1:9" x14ac:dyDescent="0.35">
      <c r="A49" s="3"/>
      <c r="C49" s="3"/>
      <c r="G49" s="3"/>
      <c r="H49" s="3"/>
      <c r="I49" s="80">
        <f>SUM(I46:I48)</f>
        <v>0</v>
      </c>
    </row>
  </sheetData>
  <sortState xmlns:xlrd2="http://schemas.microsoft.com/office/spreadsheetml/2017/richdata2" ref="B3:I4">
    <sortCondition descending="1" ref="I3:I4"/>
  </sortState>
  <mergeCells count="12">
    <mergeCell ref="B45:E45"/>
    <mergeCell ref="F31:F32"/>
    <mergeCell ref="A31:A32"/>
    <mergeCell ref="B31:B32"/>
    <mergeCell ref="C31:C32"/>
    <mergeCell ref="D31:D32"/>
    <mergeCell ref="E31:E32"/>
    <mergeCell ref="G31:G32"/>
    <mergeCell ref="H31:H32"/>
    <mergeCell ref="I31:I32"/>
    <mergeCell ref="B33:E33"/>
    <mergeCell ref="B39:E39"/>
  </mergeCells>
  <phoneticPr fontId="0" type="noConversion"/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11</vt:i4>
      </vt:variant>
    </vt:vector>
  </HeadingPairs>
  <TitlesOfParts>
    <vt:vector size="27" baseType="lpstr">
      <vt:lpstr>Fedlap</vt:lpstr>
      <vt:lpstr>Áik_nylpu_Fiú_20</vt:lpstr>
      <vt:lpstr>KI_nylpu_Fiú_20</vt:lpstr>
      <vt:lpstr>Áik_Zlpu_Fiú_20 </vt:lpstr>
      <vt:lpstr>Áik_nylpu_Leány_20</vt:lpstr>
      <vt:lpstr>KI_nylpu_Leány_20</vt:lpstr>
      <vt:lpstr>Áik_Zlpu_Leány_20</vt:lpstr>
      <vt:lpstr>Áik_Lpi_Fiú_20</vt:lpstr>
      <vt:lpstr>KI_Lpi_Fiú_20</vt:lpstr>
      <vt:lpstr>Áik_Lpi_Leány_20</vt:lpstr>
      <vt:lpstr>KI Lpi_Leány_20</vt:lpstr>
      <vt:lpstr>Oklevél(állóA4)egyéni</vt:lpstr>
      <vt:lpstr>Oklevél(állóA5)egyéni</vt:lpstr>
      <vt:lpstr>Oklevél(állóA4)csapat</vt:lpstr>
      <vt:lpstr>Oklevél(állóA5)csapat (2)</vt:lpstr>
      <vt:lpstr>Munka1</vt:lpstr>
      <vt:lpstr>Korcsoportok</vt:lpstr>
      <vt:lpstr>Áik_Lpi_Fiú_20!Nyomtatási_terület</vt:lpstr>
      <vt:lpstr>Áik_nylpu_Leány_20!Nyomtatási_terület</vt:lpstr>
      <vt:lpstr>'Áik_Zlpu_Fiú_20 '!Nyomtatási_terület</vt:lpstr>
      <vt:lpstr>Áik_Zlpu_Leány_20!Nyomtatási_terület</vt:lpstr>
      <vt:lpstr>'KI Lpi_Leány_20'!Nyomtatási_terület</vt:lpstr>
      <vt:lpstr>'Oklevél(állóA4)csapat'!Nyomtatási_terület</vt:lpstr>
      <vt:lpstr>'Oklevél(állóA4)egyéni'!Nyomtatási_terület</vt:lpstr>
      <vt:lpstr>'Oklevél(állóA5)csapat (2)'!Nyomtatási_terület</vt:lpstr>
      <vt:lpstr>'Oklevél(állóA5)egyéni'!Nyomtatási_terület</vt:lpstr>
      <vt:lpstr>Versenyszámok</vt:lpstr>
    </vt:vector>
  </TitlesOfParts>
  <Company>mdsz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konyveles;Nagy Mátyás őrgy.</dc:creator>
  <cp:lastModifiedBy>Attila Kéri</cp:lastModifiedBy>
  <cp:lastPrinted>2020-10-09T09:09:19Z</cp:lastPrinted>
  <dcterms:created xsi:type="dcterms:W3CDTF">2006-10-31T14:53:25Z</dcterms:created>
  <dcterms:modified xsi:type="dcterms:W3CDTF">2023-12-04T10:14:25Z</dcterms:modified>
</cp:coreProperties>
</file>